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Aleman/"/>
    </mc:Choice>
  </mc:AlternateContent>
  <xr:revisionPtr revIDLastSave="26" documentId="13_ncr:1_{EAC447D6-9541-42C8-A263-4B4A17FFCBC4}" xr6:coauthVersionLast="47" xr6:coauthVersionMax="47" xr10:uidLastSave="{82288DA4-FADA-4618-B146-2C345605F8FD}"/>
  <bookViews>
    <workbookView xWindow="-108" yWindow="-108" windowWidth="23256" windowHeight="12456" xr2:uid="{00000000-000D-0000-FFFF-FFFF00000000}"/>
  </bookViews>
  <sheets>
    <sheet name="KOSTENDATEN UND ANALYSEDIAGRAMM" sheetId="2" r:id="rId1"/>
  </sheets>
  <externalReferences>
    <externalReference r:id="rId2"/>
  </externalReferences>
  <definedNames>
    <definedName name="ColumnTitle1">Data[[#Headers],[Kostenstelle]]</definedName>
    <definedName name="Mileage_Total">[1]!Expense[[#Totals],[Mileage]]</definedName>
    <definedName name="Reimbursement_Total">[1]!Expense[[#Totals],[Reimbursement]]</definedName>
    <definedName name="_xlnm.Print_Titles" localSheetId="0">'KOSTENDATEN UND ANALYSEDIAGRAMM'!$4:$4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6" i="2" l="1"/>
  <c r="D7" i="2"/>
  <c r="D8" i="2"/>
  <c r="D9" i="2"/>
  <c r="E13" i="2" s="1"/>
  <c r="D10" i="2"/>
  <c r="D11" i="2"/>
  <c r="D12" i="2"/>
  <c r="D13" i="2"/>
  <c r="D14" i="2"/>
  <c r="D5" i="2"/>
  <c r="E6" i="2" s="1"/>
  <c r="E8" i="2"/>
  <c r="E5" i="2"/>
  <c r="E7" i="2"/>
  <c r="C15" i="2"/>
  <c r="E11" i="2" l="1"/>
  <c r="E10" i="2"/>
  <c r="D15" i="2"/>
  <c r="E14" i="2"/>
  <c r="E9" i="2"/>
  <c r="E12" i="2"/>
</calcChain>
</file>

<file path=xl/sharedStrings.xml><?xml version="1.0" encoding="utf-8"?>
<sst xmlns="http://schemas.openxmlformats.org/spreadsheetml/2006/main" count="16" uniqueCount="16">
  <si>
    <t>KOSTENANALYSE – PARETO</t>
  </si>
  <si>
    <t>Kostenstelle</t>
  </si>
  <si>
    <t>Jährliche Kosten</t>
  </si>
  <si>
    <t>Prozentsatz der Gesamtzahl</t>
  </si>
  <si>
    <t>Kumulativer Prozentsatz</t>
  </si>
  <si>
    <t>Teile und Materialien</t>
  </si>
  <si>
    <t>Fertigungsanlagen</t>
  </si>
  <si>
    <t>Gehälter</t>
  </si>
  <si>
    <t>Instandhaltung</t>
  </si>
  <si>
    <t>Büromietvertrag</t>
  </si>
  <si>
    <t>Lagerpachtvertrag</t>
  </si>
  <si>
    <t>Versicherung</t>
  </si>
  <si>
    <t>Leistungen und Renten</t>
  </si>
  <si>
    <t>Fahrzeuge</t>
  </si>
  <si>
    <t>Forschung</t>
  </si>
  <si>
    <t>Gesamt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</si>
</sst>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_);[Red]\(&quot;$&quot;#,##0.00\)"/>
    <numFmt numFmtId="165" formatCode="#,##0.00\ [$€-407];[Red]#,##0.00\ [$€-407]"/>
  </numFmts>
  <fonts count="8" x14ac:knownFonts="1">
    <font>
      <sz val="11"/>
      <color theme="1"/>
      <name val="Franklin Gothic Book"/>
      <family val="2"/>
      <scheme val="minor"/>
    </font>
    <font>
      <b/>
      <sz val="15"/>
      <color theme="3"/>
      <name val="Constantia"/>
      <family val="2"/>
      <scheme val="major"/>
    </font>
    <font>
      <b/>
      <sz val="13"/>
      <color theme="3"/>
      <name val="Constantia"/>
      <family val="2"/>
      <scheme val="major"/>
    </font>
    <font>
      <sz val="11"/>
      <color theme="1"/>
      <name val="Franklin Gothic Book"/>
      <family val="2"/>
      <scheme val="minor"/>
    </font>
    <font>
      <sz val="11"/>
      <color theme="0"/>
      <name val="Franklin Gothic Book"/>
      <family val="2"/>
      <scheme val="minor"/>
    </font>
    <font>
      <sz val="11"/>
      <name val="Arial"/>
      <family val="2"/>
    </font>
    <font>
      <u/>
      <sz val="11"/>
      <color theme="10"/>
      <name val="Arial"/>
      <family val="2"/>
    </font>
    <font>
      <b/>
      <sz val="24"/>
      <color theme="1"/>
      <name val="Algerian"/>
      <family val="5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thick">
        <color theme="6"/>
      </bottom>
      <diagonal/>
    </border>
  </borders>
  <cellStyleXfs count="9">
    <xf numFmtId="0" fontId="0" fillId="0" borderId="0">
      <alignment wrapText="1"/>
    </xf>
    <xf numFmtId="0" fontId="1" fillId="0" borderId="1">
      <alignment horizontal="left"/>
    </xf>
    <xf numFmtId="0" fontId="2" fillId="0" borderId="2" applyNumberFormat="0" applyFill="0" applyAlignment="0" applyProtection="0"/>
    <xf numFmtId="164" fontId="3" fillId="0" borderId="0" applyFont="0" applyFill="0" applyBorder="0" applyProtection="0">
      <alignment horizontal="right"/>
    </xf>
    <xf numFmtId="10" fontId="3" fillId="0" borderId="0" applyFont="0" applyFill="0" applyBorder="0" applyProtection="0">
      <alignment horizontal="right"/>
    </xf>
    <xf numFmtId="0" fontId="1" fillId="0" borderId="1">
      <alignment horizontal="left" vertical="center"/>
    </xf>
    <xf numFmtId="0" fontId="4" fillId="0" borderId="0" applyNumberFormat="0" applyFill="0" applyBorder="0" applyAlignment="0">
      <alignment horizontal="center" wrapText="1"/>
    </xf>
    <xf numFmtId="0" fontId="5" fillId="0" borderId="0">
      <alignment wrapText="1"/>
    </xf>
    <xf numFmtId="0" fontId="6" fillId="0" borderId="0" applyNumberFormat="0" applyFill="0" applyBorder="0" applyAlignment="0" applyProtection="0">
      <alignment wrapText="1"/>
    </xf>
  </cellStyleXfs>
  <cellXfs count="8">
    <xf numFmtId="0" fontId="0" fillId="0" borderId="0" xfId="0">
      <alignment wrapText="1"/>
    </xf>
    <xf numFmtId="0" fontId="1" fillId="0" borderId="1" xfId="5">
      <alignment horizontal="left" vertical="center"/>
    </xf>
    <xf numFmtId="0" fontId="0" fillId="0" borderId="0" xfId="0" applyAlignment="1">
      <alignment horizontal="left" vertical="center" wrapText="1"/>
    </xf>
    <xf numFmtId="10" fontId="0" fillId="0" borderId="0" xfId="4" applyFont="1" applyAlignment="1">
      <alignment horizontal="left" vertical="center"/>
    </xf>
    <xf numFmtId="10" fontId="0" fillId="0" borderId="0" xfId="0" applyNumberFormat="1" applyAlignment="1">
      <alignment horizontal="left" vertical="center" wrapText="1"/>
    </xf>
    <xf numFmtId="0" fontId="7" fillId="0" borderId="3" xfId="5" applyFont="1" applyBorder="1" applyAlignment="1">
      <alignment horizontal="center" vertical="center"/>
    </xf>
    <xf numFmtId="165" fontId="0" fillId="0" borderId="0" xfId="3" applyNumberFormat="1" applyFont="1" applyAlignment="1">
      <alignment horizontal="left" vertical="center"/>
    </xf>
    <xf numFmtId="165" fontId="0" fillId="0" borderId="0" xfId="0" applyNumberFormat="1" applyAlignment="1">
      <alignment horizontal="left" vertical="center" wrapText="1"/>
    </xf>
  </cellXfs>
  <cellStyles count="9">
    <cellStyle name="Encabezado 1" xfId="1" builtinId="16" customBuiltin="1"/>
    <cellStyle name="Hyperlink 2" xfId="8" xr:uid="{00000000-0005-0000-0000-000003000000}"/>
    <cellStyle name="Moneda" xfId="3" builtinId="4" customBuiltin="1"/>
    <cellStyle name="Normal" xfId="0" builtinId="0" customBuiltin="1"/>
    <cellStyle name="Normal 2" xfId="7" xr:uid="{00000000-0005-0000-0000-000005000000}"/>
    <cellStyle name="Porcentaje" xfId="4" builtinId="5" customBuiltin="1"/>
    <cellStyle name="Título" xfId="5" builtinId="15" customBuiltin="1"/>
    <cellStyle name="Título 2" xfId="2" builtinId="17" customBuiltin="1"/>
    <cellStyle name="zHiddenText" xfId="6" xr:uid="{00000000-0005-0000-0000-000008000000}"/>
  </cellStyles>
  <dxfs count="11">
    <dxf>
      <numFmt numFmtId="165" formatCode="#,##0.00\ [$€-407];[Red]#,##0.00\ [$€-407]"/>
      <alignment horizontal="left" vertical="center" textRotation="0" indent="0" justifyLastLine="0" shrinkToFit="0" readingOrder="0"/>
    </dxf>
    <dxf>
      <numFmt numFmtId="14" formatCode="0.00%"/>
      <alignment horizontal="left" vertical="center" textRotation="0" wrapText="1" indent="0" justifyLastLine="0" shrinkToFit="0" readingOrder="0"/>
    </dxf>
    <dxf>
      <numFmt numFmtId="14" formatCode="0.00%"/>
      <alignment horizontal="left" vertical="center" textRotation="0" wrapText="1" indent="0" justifyLastLine="0" shrinkToFit="0" readingOrder="0"/>
    </dxf>
    <dxf>
      <numFmt numFmtId="164" formatCode="&quot;$&quot;#,##0.00_);[Red]\(&quot;$&quot;#,##0.00\)"/>
      <alignment horizontal="left" vertical="center" textRotation="0" wrapText="1" indent="0" justifyLastLine="0" shrinkToFit="0" readingOrder="0"/>
    </dxf>
    <dxf>
      <alignment horizontal="left" vertical="center" textRotation="0" wrapText="1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</dxfs>
  <tableStyles count="0" defaultTableStyle="TableStyleLight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s-MX" sz="1600" b="0" i="0" u="none" strike="noStrike" baseline="0">
                <a:effectLst/>
              </a:rPr>
              <a:t>Analysediagramm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6479299254951355"/>
          <c:y val="7.4507853185018541E-2"/>
          <c:w val="0.72603929115391874"/>
          <c:h val="0.69854984793567476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'KOSTENDATEN UND ANALYSEDIAGRAMM'!$C$4</c:f>
              <c:strCache>
                <c:ptCount val="1"/>
                <c:pt idx="0">
                  <c:v>Jährliche Kosten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shade val="76000"/>
                    <a:shade val="51000"/>
                    <a:satMod val="130000"/>
                  </a:schemeClr>
                </a:gs>
                <a:gs pos="80000">
                  <a:schemeClr val="accent3">
                    <a:shade val="76000"/>
                    <a:shade val="93000"/>
                    <a:satMod val="130000"/>
                  </a:schemeClr>
                </a:gs>
                <a:gs pos="100000">
                  <a:schemeClr val="accent3">
                    <a:shade val="76000"/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solidFill>
                <a:srgbClr val="FFFF00"/>
              </a:solidFill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'KOSTENDATEN UND ANALYSEDIAGRAMM'!$B$5:$B$14</c:f>
              <c:strCache>
                <c:ptCount val="10"/>
                <c:pt idx="0">
                  <c:v>Teile und Materialien</c:v>
                </c:pt>
                <c:pt idx="1">
                  <c:v>Fertigungsanlagen</c:v>
                </c:pt>
                <c:pt idx="2">
                  <c:v>Gehälter</c:v>
                </c:pt>
                <c:pt idx="3">
                  <c:v>Instandhaltung</c:v>
                </c:pt>
                <c:pt idx="4">
                  <c:v>Büromietvertrag</c:v>
                </c:pt>
                <c:pt idx="5">
                  <c:v>Lagerpachtvertrag</c:v>
                </c:pt>
                <c:pt idx="6">
                  <c:v>Versicherung</c:v>
                </c:pt>
                <c:pt idx="7">
                  <c:v>Leistungen und Renten</c:v>
                </c:pt>
                <c:pt idx="8">
                  <c:v>Fahrzeuge</c:v>
                </c:pt>
                <c:pt idx="9">
                  <c:v>Forschung</c:v>
                </c:pt>
              </c:strCache>
            </c:strRef>
          </c:cat>
          <c:val>
            <c:numRef>
              <c:f>'KOSTENDATEN UND ANALYSEDIAGRAMM'!$C$5:$C$14</c:f>
              <c:numCache>
                <c:formatCode>#,##0.00\ [$€-407];[Red]#,##0.00\ [$€-407]</c:formatCode>
                <c:ptCount val="10"/>
                <c:pt idx="0">
                  <c:v>1325000</c:v>
                </c:pt>
                <c:pt idx="1">
                  <c:v>900500</c:v>
                </c:pt>
                <c:pt idx="2">
                  <c:v>575000</c:v>
                </c:pt>
                <c:pt idx="3">
                  <c:v>395000</c:v>
                </c:pt>
                <c:pt idx="4">
                  <c:v>295000</c:v>
                </c:pt>
                <c:pt idx="5">
                  <c:v>250000</c:v>
                </c:pt>
                <c:pt idx="6">
                  <c:v>180000</c:v>
                </c:pt>
                <c:pt idx="7">
                  <c:v>130000</c:v>
                </c:pt>
                <c:pt idx="8">
                  <c:v>125000</c:v>
                </c:pt>
                <c:pt idx="9">
                  <c:v>75000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67D-49FE-8B46-B22AC28710FE}"/>
            </c:ext>
          </c:extLst>
        </c:ser>
        <c:ser>
          <c:idx val="1"/>
          <c:order val="1"/>
          <c:tx>
            <c:strRef>
              <c:f>'KOSTENDATEN UND ANALYSEDIAGRAMM'!$E$4</c:f>
              <c:strCache>
                <c:ptCount val="1"/>
                <c:pt idx="0">
                  <c:v>Kumulativer Prozentsatz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tint val="77000"/>
                    <a:shade val="51000"/>
                    <a:satMod val="130000"/>
                  </a:schemeClr>
                </a:gs>
                <a:gs pos="80000">
                  <a:schemeClr val="accent3">
                    <a:tint val="77000"/>
                    <a:shade val="93000"/>
                    <a:satMod val="130000"/>
                  </a:schemeClr>
                </a:gs>
                <a:gs pos="100000">
                  <a:schemeClr val="accent3">
                    <a:tint val="77000"/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'KOSTENDATEN UND ANALYSEDIAGRAMM'!$E$5:$E$14</c:f>
              <c:numCache>
                <c:formatCode>0.00%</c:formatCode>
                <c:ptCount val="10"/>
                <c:pt idx="0">
                  <c:v>0.31172803199623572</c:v>
                </c:pt>
                <c:pt idx="1">
                  <c:v>0.52358546053405486</c:v>
                </c:pt>
                <c:pt idx="2">
                  <c:v>0.65886366309845901</c:v>
                </c:pt>
                <c:pt idx="3">
                  <c:v>0.75179390659922363</c:v>
                </c:pt>
                <c:pt idx="4">
                  <c:v>0.82119750617574405</c:v>
                </c:pt>
                <c:pt idx="5">
                  <c:v>0.88001411598635459</c:v>
                </c:pt>
                <c:pt idx="6">
                  <c:v>0.92236207504999412</c:v>
                </c:pt>
                <c:pt idx="7">
                  <c:v>0.95294671215151161</c:v>
                </c:pt>
                <c:pt idx="8">
                  <c:v>0.98235501705681683</c:v>
                </c:pt>
                <c:pt idx="9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67D-49FE-8B46-B22AC28710FE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115"/>
        <c:overlap val="-20"/>
        <c:axId val="135517696"/>
        <c:axId val="135519232"/>
      </c:barChart>
      <c:catAx>
        <c:axId val="135517696"/>
        <c:scaling>
          <c:orientation val="minMax"/>
        </c:scaling>
        <c:delete val="0"/>
        <c:axPos val="l"/>
        <c:numFmt formatCode="General" sourceLinked="0"/>
        <c:majorTickMark val="none"/>
        <c:minorTickMark val="none"/>
        <c:tickLblPos val="nextTo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5519232"/>
        <c:crosses val="autoZero"/>
        <c:auto val="1"/>
        <c:lblAlgn val="ctr"/>
        <c:lblOffset val="100"/>
        <c:noMultiLvlLbl val="0"/>
      </c:catAx>
      <c:valAx>
        <c:axId val="13551923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#,##0.00\ [$€-407];[Red]#,##0.00\ [$€-407]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551769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2">
        <a:lumMod val="10000"/>
      </a:schemeClr>
    </a:soli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4" l="0.4" r="0.4" t="0.4" header="0.5" footer="0.5"/>
    <c:pageSetup orientation="landscape"/>
  </c:printSettings>
</c:chartSpace>
</file>

<file path=xl/charts/colors1.xml><?xml version="1.0" encoding="utf-8"?>
<cs:colorStyle xmlns:cs="http://schemas.microsoft.com/office/drawing/2012/chartStyle" xmlns:a="http://schemas.openxmlformats.org/drawingml/2006/main" meth="withinLinear" id="16">
  <a:schemeClr val="accent3"/>
</cs:colorStyle>
</file>

<file path=xl/charts/style1.xml><?xml version="1.0" encoding="utf-8"?>
<cs:chartStyle xmlns:cs="http://schemas.microsoft.com/office/drawing/2012/chartStyle" xmlns:a="http://schemas.openxmlformats.org/drawingml/2006/main" id="222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ize="5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142873</xdr:colOff>
      <xdr:row>2</xdr:row>
      <xdr:rowOff>190501</xdr:rowOff>
    </xdr:from>
    <xdr:to>
      <xdr:col>16</xdr:col>
      <xdr:colOff>297180</xdr:colOff>
      <xdr:row>15</xdr:row>
      <xdr:rowOff>30481</xdr:rowOff>
    </xdr:to>
    <xdr:graphicFrame macro="">
      <xdr:nvGraphicFramePr>
        <xdr:cNvPr id="4" name="Pareto Chart" descr="Pareto Chart for Cumulative Percent of Annual Costs across all Cost Centers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he/Downloads/Templates-without-5-rows-and-author/Templates/Business/Blue%20mileage%20and%20expense%20report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earn Excel"/>
      <sheetName val="Mileage Log and Expense Report"/>
      <sheetName val="Blue mileage and expense report"/>
    </sheetNames>
    <sheetDataSet>
      <sheetData sheetId="0"/>
      <sheetData sheetId="1"/>
      <sheetData sheetId="2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Data" displayName="Data" ref="B4:E15" totalsRowCount="1" headerRowDxfId="10" dataDxfId="9" totalsRowDxfId="8">
  <autoFilter ref="B4:E14" xr:uid="{00000000-0009-0000-0100-000001000000}"/>
  <tableColumns count="4">
    <tableColumn id="1" xr3:uid="{00000000-0010-0000-0000-000001000000}" name="Kostenstelle" totalsRowLabel="Gesamt" dataDxfId="7" totalsRowDxfId="4"/>
    <tableColumn id="2" xr3:uid="{00000000-0010-0000-0000-000002000000}" name="Jährliche Kosten" totalsRowFunction="sum" dataDxfId="0" totalsRowDxfId="3"/>
    <tableColumn id="3" xr3:uid="{00000000-0010-0000-0000-000003000000}" name="Prozentsatz der Gesamtzahl" totalsRowFunction="sum" dataDxfId="6" totalsRowDxfId="2">
      <calculatedColumnFormula>IFERROR(Data[[#This Row],[Jährliche Kosten]]/SUM(Data[Jährliche Kosten]), "")</calculatedColumnFormula>
    </tableColumn>
    <tableColumn id="4" xr3:uid="{00000000-0010-0000-0000-000004000000}" name="Kumulativer Prozentsatz" dataDxfId="5" totalsRowDxfId="1">
      <calculatedColumnFormula>IFERROR(SUM(INDEX(Data[Prozentsatz der Gesamtzahl],1):Data[[#This Row],[Prozentsatz der Gesamtzahl]]), "")</calculatedColumnFormula>
    </tableColumn>
  </tableColumns>
  <tableStyleInfo name="TableStyleMedium11" showFirstColumn="0" showLastColumn="0" showRowStripes="1" showColumnStripes="0"/>
  <extLst>
    <ext xmlns:x14="http://schemas.microsoft.com/office/spreadsheetml/2009/9/main" uri="{504A1905-F514-4f6f-8877-14C23A59335A}">
      <x14:table altTextSummary="Enter Cost Center, Annual Cost, and Percent of Total in this table. Cumulative Percent is automatically calculated"/>
    </ext>
  </extLst>
</table>
</file>

<file path=xl/theme/theme1.xml><?xml version="1.0" encoding="utf-8"?>
<a:theme xmlns:a="http://schemas.openxmlformats.org/drawingml/2006/main" name="Office Theme">
  <a:themeElements>
    <a:clrScheme name="Cost analysis with pareto">
      <a:dk1>
        <a:sysClr val="windowText" lastClr="000000"/>
      </a:dk1>
      <a:lt1>
        <a:sysClr val="window" lastClr="FFFFFF"/>
      </a:lt1>
      <a:dk2>
        <a:srgbClr val="605958"/>
      </a:dk2>
      <a:lt2>
        <a:srgbClr val="F1F6F6"/>
      </a:lt2>
      <a:accent1>
        <a:srgbClr val="3F5E65"/>
      </a:accent1>
      <a:accent2>
        <a:srgbClr val="E0AA53"/>
      </a:accent2>
      <a:accent3>
        <a:srgbClr val="B31D42"/>
      </a:accent3>
      <a:accent4>
        <a:srgbClr val="A243A2"/>
      </a:accent4>
      <a:accent5>
        <a:srgbClr val="783B65"/>
      </a:accent5>
      <a:accent6>
        <a:srgbClr val="CE6B28"/>
      </a:accent6>
      <a:hlink>
        <a:srgbClr val="3778A9"/>
      </a:hlink>
      <a:folHlink>
        <a:srgbClr val="783B65"/>
      </a:folHlink>
    </a:clrScheme>
    <a:fontScheme name="Constantia-Franklin Gothic Book">
      <a:majorFont>
        <a:latin typeface="Constantia"/>
        <a:ea typeface=""/>
        <a:cs typeface=""/>
        <a:font script="Jpan" typeface="HG明朝E"/>
        <a:font script="Hang" typeface="궁서"/>
        <a:font script="Hans" typeface="华文新魏"/>
        <a:font script="Hant" typeface="標楷體"/>
        <a:font script="Arab" typeface="Times New Roman"/>
        <a:font script="Hebr" typeface="Times New Roman"/>
        <a:font script="Thai" typeface="Browalli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Franklin Gothic Book"/>
        <a:ea typeface=""/>
        <a:cs typeface=""/>
        <a:font script="Jpan" typeface="HGｺﾞｼｯｸE"/>
        <a:font script="Hang" typeface="돋움"/>
        <a:font script="Hans" typeface="华文楷体"/>
        <a:font script="Hant" typeface="微軟正黑體"/>
        <a:font script="Arab" typeface="Tahoma"/>
        <a:font script="Hebr" typeface="Aharoni"/>
        <a:font script="Thai" typeface="Lily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>
    <tabColor theme="7" tint="-0.249977111117893"/>
    <pageSetUpPr autoPageBreaks="0" fitToPage="1"/>
  </sheetPr>
  <dimension ref="B1:E15"/>
  <sheetViews>
    <sheetView showGridLines="0" tabSelected="1" zoomScale="80" zoomScaleNormal="80" workbookViewId="0">
      <selection activeCell="E16" sqref="E16"/>
    </sheetView>
  </sheetViews>
  <sheetFormatPr baseColWidth="10" defaultColWidth="8.7265625" defaultRowHeight="30" customHeight="1" x14ac:dyDescent="0.35"/>
  <cols>
    <col min="1" max="1" width="2.7265625" customWidth="1"/>
    <col min="2" max="2" width="25.81640625" customWidth="1"/>
    <col min="3" max="3" width="22.81640625" customWidth="1"/>
    <col min="4" max="4" width="22.7265625" customWidth="1"/>
    <col min="5" max="5" width="22.81640625" customWidth="1"/>
    <col min="10" max="10" width="2.7265625" customWidth="1"/>
  </cols>
  <sheetData>
    <row r="1" spans="2:5" ht="13.8" customHeight="1" x14ac:dyDescent="0.35"/>
    <row r="2" spans="2:5" ht="35.1" customHeight="1" thickBot="1" x14ac:dyDescent="0.4">
      <c r="B2" s="5" t="s">
        <v>0</v>
      </c>
      <c r="C2" s="5"/>
      <c r="D2" s="5"/>
      <c r="E2" s="5"/>
    </row>
    <row r="3" spans="2:5" ht="15.6" customHeight="1" thickTop="1" thickBot="1" x14ac:dyDescent="0.4">
      <c r="B3" s="1"/>
      <c r="C3" s="1"/>
      <c r="D3" s="1"/>
      <c r="E3" s="1"/>
    </row>
    <row r="4" spans="2:5" ht="30" customHeight="1" thickTop="1" x14ac:dyDescent="0.35">
      <c r="B4" s="2" t="s">
        <v>1</v>
      </c>
      <c r="C4" s="2" t="s">
        <v>2</v>
      </c>
      <c r="D4" s="2" t="s">
        <v>3</v>
      </c>
      <c r="E4" s="2" t="s">
        <v>4</v>
      </c>
    </row>
    <row r="5" spans="2:5" ht="30" customHeight="1" x14ac:dyDescent="0.35">
      <c r="B5" s="2" t="s">
        <v>5</v>
      </c>
      <c r="C5" s="6">
        <v>1325000</v>
      </c>
      <c r="D5" s="3">
        <f>IFERROR(Data[[#This Row],[Jährliche Kosten]]/SUM(Data[Jährliche Kosten]), "")</f>
        <v>0.31172803199623572</v>
      </c>
      <c r="E5" s="3">
        <f>IFERROR(SUM(INDEX(Data[Prozentsatz der Gesamtzahl],1):Data[[#This Row],[Prozentsatz der Gesamtzahl]]), "")</f>
        <v>0.31172803199623572</v>
      </c>
    </row>
    <row r="6" spans="2:5" ht="30" customHeight="1" x14ac:dyDescent="0.35">
      <c r="B6" s="2" t="s">
        <v>6</v>
      </c>
      <c r="C6" s="6">
        <v>900500</v>
      </c>
      <c r="D6" s="3">
        <f>IFERROR(Data[[#This Row],[Jährliche Kosten]]/SUM(Data[Jährliche Kosten]), "")</f>
        <v>0.21185742853781908</v>
      </c>
      <c r="E6" s="3">
        <f>IFERROR(SUM(INDEX(Data[Prozentsatz der Gesamtzahl],1):Data[[#This Row],[Prozentsatz der Gesamtzahl]]), "")</f>
        <v>0.52358546053405486</v>
      </c>
    </row>
    <row r="7" spans="2:5" ht="30" customHeight="1" x14ac:dyDescent="0.35">
      <c r="B7" s="2" t="s">
        <v>7</v>
      </c>
      <c r="C7" s="6">
        <v>575000</v>
      </c>
      <c r="D7" s="3">
        <f>IFERROR(Data[[#This Row],[Jährliche Kosten]]/SUM(Data[Jährliche Kosten]), "")</f>
        <v>0.13527820256440418</v>
      </c>
      <c r="E7" s="3">
        <f>IFERROR(SUM(INDEX(Data[Prozentsatz der Gesamtzahl],1):Data[[#This Row],[Prozentsatz der Gesamtzahl]]), "")</f>
        <v>0.65886366309845901</v>
      </c>
    </row>
    <row r="8" spans="2:5" ht="30" customHeight="1" x14ac:dyDescent="0.35">
      <c r="B8" s="2" t="s">
        <v>8</v>
      </c>
      <c r="C8" s="6">
        <v>395000</v>
      </c>
      <c r="D8" s="3">
        <f>IFERROR(Data[[#This Row],[Jährliche Kosten]]/SUM(Data[Jährliche Kosten]), "")</f>
        <v>9.293024350076462E-2</v>
      </c>
      <c r="E8" s="3">
        <f>IFERROR(SUM(INDEX(Data[Prozentsatz der Gesamtzahl],1):Data[[#This Row],[Prozentsatz der Gesamtzahl]]), "")</f>
        <v>0.75179390659922363</v>
      </c>
    </row>
    <row r="9" spans="2:5" ht="30" customHeight="1" x14ac:dyDescent="0.35">
      <c r="B9" s="2" t="s">
        <v>9</v>
      </c>
      <c r="C9" s="6">
        <v>295000</v>
      </c>
      <c r="D9" s="3">
        <f>IFERROR(Data[[#This Row],[Jährliche Kosten]]/SUM(Data[Jährliche Kosten]), "")</f>
        <v>6.9403599576520411E-2</v>
      </c>
      <c r="E9" s="3">
        <f>IFERROR(SUM(INDEX(Data[Prozentsatz der Gesamtzahl],1):Data[[#This Row],[Prozentsatz der Gesamtzahl]]), "")</f>
        <v>0.82119750617574405</v>
      </c>
    </row>
    <row r="10" spans="2:5" ht="30" customHeight="1" x14ac:dyDescent="0.35">
      <c r="B10" s="2" t="s">
        <v>10</v>
      </c>
      <c r="C10" s="6">
        <v>250000</v>
      </c>
      <c r="D10" s="3">
        <f>IFERROR(Data[[#This Row],[Jährliche Kosten]]/SUM(Data[Jährliche Kosten]), "")</f>
        <v>5.8816609810610515E-2</v>
      </c>
      <c r="E10" s="3">
        <f>IFERROR(SUM(INDEX(Data[Prozentsatz der Gesamtzahl],1):Data[[#This Row],[Prozentsatz der Gesamtzahl]]), "")</f>
        <v>0.88001411598635459</v>
      </c>
    </row>
    <row r="11" spans="2:5" ht="30" customHeight="1" x14ac:dyDescent="0.35">
      <c r="B11" s="2" t="s">
        <v>11</v>
      </c>
      <c r="C11" s="6">
        <v>180000</v>
      </c>
      <c r="D11" s="3">
        <f>IFERROR(Data[[#This Row],[Jährliche Kosten]]/SUM(Data[Jährliche Kosten]), "")</f>
        <v>4.234795906363957E-2</v>
      </c>
      <c r="E11" s="3">
        <f>IFERROR(SUM(INDEX(Data[Prozentsatz der Gesamtzahl],1):Data[[#This Row],[Prozentsatz der Gesamtzahl]]), "")</f>
        <v>0.92236207504999412</v>
      </c>
    </row>
    <row r="12" spans="2:5" ht="30" customHeight="1" x14ac:dyDescent="0.35">
      <c r="B12" s="2" t="s">
        <v>12</v>
      </c>
      <c r="C12" s="6">
        <v>130000</v>
      </c>
      <c r="D12" s="3">
        <f>IFERROR(Data[[#This Row],[Jährliche Kosten]]/SUM(Data[Jährliche Kosten]), "")</f>
        <v>3.0584637101517469E-2</v>
      </c>
      <c r="E12" s="3">
        <f>IFERROR(SUM(INDEX(Data[Prozentsatz der Gesamtzahl],1):Data[[#This Row],[Prozentsatz der Gesamtzahl]]), "")</f>
        <v>0.95294671215151161</v>
      </c>
    </row>
    <row r="13" spans="2:5" ht="30" customHeight="1" x14ac:dyDescent="0.35">
      <c r="B13" s="2" t="s">
        <v>13</v>
      </c>
      <c r="C13" s="6">
        <v>125000</v>
      </c>
      <c r="D13" s="3">
        <f>IFERROR(Data[[#This Row],[Jährliche Kosten]]/SUM(Data[Jährliche Kosten]), "")</f>
        <v>2.9408304905305258E-2</v>
      </c>
      <c r="E13" s="3">
        <f>IFERROR(SUM(INDEX(Data[Prozentsatz der Gesamtzahl],1):Data[[#This Row],[Prozentsatz der Gesamtzahl]]), "")</f>
        <v>0.98235501705681683</v>
      </c>
    </row>
    <row r="14" spans="2:5" ht="30" customHeight="1" x14ac:dyDescent="0.35">
      <c r="B14" s="2" t="s">
        <v>14</v>
      </c>
      <c r="C14" s="6">
        <v>75000</v>
      </c>
      <c r="D14" s="3">
        <f>IFERROR(Data[[#This Row],[Jährliche Kosten]]/SUM(Data[Jährliche Kosten]), "")</f>
        <v>1.7644982943183157E-2</v>
      </c>
      <c r="E14" s="3">
        <f>IFERROR(SUM(INDEX(Data[Prozentsatz der Gesamtzahl],1):Data[[#This Row],[Prozentsatz der Gesamtzahl]]), "")</f>
        <v>1</v>
      </c>
    </row>
    <row r="15" spans="2:5" ht="30" customHeight="1" x14ac:dyDescent="0.35">
      <c r="B15" s="2" t="s">
        <v>15</v>
      </c>
      <c r="C15" s="7">
        <f>SUBTOTAL(109,Data[Jährliche Kosten])</f>
        <v>4250500</v>
      </c>
      <c r="D15" s="4">
        <f>SUBTOTAL(109,Data[Prozentsatz der Gesamtzahl])</f>
        <v>1</v>
      </c>
      <c r="E15" s="4"/>
    </row>
  </sheetData>
  <dataConsolidate/>
  <mergeCells count="1">
    <mergeCell ref="B2:E2"/>
  </mergeCells>
  <printOptions horizontalCentered="1"/>
  <pageMargins left="0.75" right="0.75" top="1" bottom="1" header="0.5" footer="0.5"/>
  <pageSetup scale="40" fitToHeight="0" orientation="portrait" r:id="rId1"/>
  <headerFooter differentFirst="1">
    <oddFooter>Page &amp;P of &amp;N</oddFooter>
  </headerFooter>
  <ignoredErrors>
    <ignoredError sqref="D5:E5" calculatedColumn="1"/>
  </ignoredErrors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KOSTENDATEN UND ANALYSEDIAGRAMM</vt:lpstr>
      <vt:lpstr>ColumnTitle1</vt:lpstr>
      <vt:lpstr>'KOSTENDATEN UND ANALYSEDIAGRAMM'!Títulos_a_imprimir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https://templates.office.com/</dc:creator>
  <cp:lastModifiedBy>Andres VC</cp:lastModifiedBy>
  <dcterms:created xsi:type="dcterms:W3CDTF">2017-07-22T17:19:39Z</dcterms:created>
  <dcterms:modified xsi:type="dcterms:W3CDTF">2026-01-16T18:14:29Z</dcterms:modified>
</cp:coreProperties>
</file>