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codeName="ThisWorkbook"/>
  <xr:revisionPtr revIDLastSave="70" documentId="13_ncr:1_{2EAF9A49-CD57-4F44-84B0-BD99D56671EC}" xr6:coauthVersionLast="47" xr6:coauthVersionMax="47" xr10:uidLastSave="{7A5B9635-63A7-44AF-AE2F-0B4CAC77681B}"/>
  <bookViews>
    <workbookView xWindow="-108" yWindow="-108" windowWidth="23256" windowHeight="12456" xr2:uid="{00000000-000D-0000-FFFF-FFFF00000000}"/>
  </bookViews>
  <sheets>
    <sheet name="Anlagevermögensbilanz" sheetId="1" r:id="rId1"/>
    <sheet name="Abschreibungsmethoden" sheetId="2" r:id="rId2"/>
  </sheets>
  <definedNames>
    <definedName name="DepreciationMethods">Methods[ABKÜRZUNG]</definedName>
    <definedName name="RowTitleRegion1..C2">Anlagevermögensbilanz!$G$2</definedName>
    <definedName name="Title1">Data[[#Headers],[VERMÖGENSNAME]]</definedName>
    <definedName name="Title2">Methods[[#Headers],[ABKÜRZUNG]]</definedName>
    <definedName name="_xlnm.Print_Titles" localSheetId="0">Anlagevermögensbilanz!$3:$3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 i="2" l="1"/>
  <c r="O7" i="1"/>
  <c r="O6" i="1"/>
  <c r="O4" i="1" l="1"/>
  <c r="O5" i="1"/>
  <c r="O8" i="1" l="1"/>
  <c r="I8" i="1"/>
  <c r="L8" i="1"/>
  <c r="M8" i="1"/>
</calcChain>
</file>

<file path=xl/sharedStrings.xml><?xml version="1.0" encoding="utf-8"?>
<sst xmlns="http://schemas.openxmlformats.org/spreadsheetml/2006/main" count="46" uniqueCount="41">
  <si>
    <t>SL</t>
  </si>
  <si>
    <t>150% DDB</t>
  </si>
  <si>
    <t>200% DDB</t>
  </si>
  <si>
    <t>24TB</t>
  </si>
  <si>
    <t>ASSET #</t>
  </si>
  <si>
    <t>ANLAGEVERMÖGENSBILANZ MIT ABSCHREIBUNGEN</t>
  </si>
  <si>
    <t>DATUM:</t>
  </si>
  <si>
    <t>VERMÖGENSNAME</t>
  </si>
  <si>
    <t>Büroschreibtisch</t>
  </si>
  <si>
    <t>Lieferwagen</t>
  </si>
  <si>
    <t>Computerserver</t>
  </si>
  <si>
    <t>Gesamt</t>
  </si>
  <si>
    <t>ANLAGEKLASSE</t>
  </si>
  <si>
    <t>Möbel und Einrichtungsgegenstände</t>
  </si>
  <si>
    <t>Fahrzeuge</t>
  </si>
  <si>
    <t>Computerausrüstung</t>
  </si>
  <si>
    <t>BESCHREIBUNG</t>
  </si>
  <si>
    <t>Großer Eichenschreibtisch</t>
  </si>
  <si>
    <t>Weißer Lastwagen</t>
  </si>
  <si>
    <t>PHYSISCHER STANDORT</t>
  </si>
  <si>
    <t>Buchhaltungsabteilung.</t>
  </si>
  <si>
    <t>Lagerhaus</t>
  </si>
  <si>
    <t>IT-Abteilung.</t>
  </si>
  <si>
    <t>SERIENSERIE #</t>
  </si>
  <si>
    <t>ERWERBUNGSDATUM</t>
  </si>
  <si>
    <t>ANSCHAFFUNGSKOSTEN</t>
  </si>
  <si>
    <t>DEPRECTION-METHODE</t>
  </si>
  <si>
    <t>NUTZBARE LEBENSDAUER (JAHRE)</t>
  </si>
  <si>
    <t>SCHROTTWERT</t>
  </si>
  <si>
    <t>FRÜHERE ABSCHREIBUNG</t>
  </si>
  <si>
    <t>ERSTES JAHR %</t>
  </si>
  <si>
    <t>WERTSCHÄTZUNG IN DIESER ZEIT</t>
  </si>
  <si>
    <t>VERWERTUNGSMETHODEN</t>
  </si>
  <si>
    <t>ABKÜRZUNG</t>
  </si>
  <si>
    <t>ABSCHREIBUNGSMETHODE</t>
  </si>
  <si>
    <t>Gerade Abschreibung</t>
  </si>
  <si>
    <t>150 % sinkende Bilanz
Abschreibung</t>
  </si>
  <si>
    <t>200 % sinkendes Guthaben
Abschreibung</t>
  </si>
  <si>
    <t>Berechnet eine geradlinige Abschreibung basierend auf den Kosten, dem Schrottwert und der geschätzten wirtschaftlichen Lebensdauer des Vermögenswerts.</t>
  </si>
  <si>
    <t>Berechnet eine abnehmende Abschreibung des Saldos zu 150 % basierend auf den Kosten, dem Rettungswert und der geschätzten wirtschaftlichen Lebensdauer des Vermögenswerts. Sie wechselt zu dem Punkt, an dem die abnehmende Abschreibung die abnehmende Bilanz übersteigt, auf eine geradlinige Abschreibung.</t>
  </si>
  <si>
    <t>Berechnet eine Abschreibung des Saldos um 200 % basierend auf den Kosten, dem Wiederherstellungswert und der geschätzten wirtschaftlichen Lebensdauer des Vermögenswerts. Sie wechselt zu dem Punkt, an dem die abnehmende Abschreibung die abnehmende Bilanz übersteigt, auf eine geradlinige Abschreibung.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</si>
</sst>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quot;$&quot;#,##0.00_);\(&quot;$&quot;#,##0.00\)"/>
    <numFmt numFmtId="168" formatCode="[$-407]d\.\ mmmm\ yyyy;@"/>
    <numFmt numFmtId="170" formatCode="#,##0.00\ [$€-407]"/>
  </numFmts>
  <fonts count="18" x14ac:knownFonts="1">
    <font>
      <sz val="11"/>
      <name val="Avenir Next LT Pro Light"/>
      <family val="2"/>
      <scheme val="minor"/>
    </font>
    <font>
      <sz val="11"/>
      <color theme="1"/>
      <name val="Avenir Next LT Pro Light"/>
      <family val="2"/>
      <scheme val="minor"/>
    </font>
    <font>
      <sz val="11"/>
      <color theme="1"/>
      <name val="Avenir Next LT Pro Light"/>
      <family val="2"/>
      <scheme val="minor"/>
    </font>
    <font>
      <sz val="8"/>
      <name val="Arial"/>
      <family val="2"/>
    </font>
    <font>
      <sz val="28"/>
      <color theme="1" tint="0.24994659260841701"/>
      <name val="Avenir Next LT Pro Demi"/>
      <family val="2"/>
      <scheme val="major"/>
    </font>
    <font>
      <sz val="12"/>
      <color theme="1" tint="0.14996795556505021"/>
      <name val="Avenir Next LT Pro Demi"/>
      <family val="2"/>
      <scheme val="major"/>
    </font>
    <font>
      <sz val="11"/>
      <name val="Avenir Next LT Pro Light"/>
      <family val="2"/>
      <scheme val="minor"/>
    </font>
    <font>
      <sz val="12"/>
      <name val="Avenir Next LT Pro Light"/>
      <family val="2"/>
      <scheme val="minor"/>
    </font>
    <font>
      <sz val="11"/>
      <color theme="6" tint="-0.499984740745262"/>
      <name val="Avenir Next LT Pro Light"/>
      <family val="2"/>
      <scheme val="minor"/>
    </font>
    <font>
      <b/>
      <sz val="14"/>
      <color theme="6" tint="-0.499984740745262"/>
      <name val="Avenir Next LT Pro Demi"/>
      <family val="2"/>
      <scheme val="major"/>
    </font>
    <font>
      <sz val="48"/>
      <color theme="0"/>
      <name val="Algerian"/>
      <family val="5"/>
    </font>
    <font>
      <sz val="11"/>
      <color theme="0"/>
      <name val="Avenir Next LT Pro Demi"/>
      <family val="2"/>
      <scheme val="major"/>
    </font>
    <font>
      <sz val="12"/>
      <color theme="0"/>
      <name val="Avenir Next LT Pro Light"/>
      <family val="2"/>
      <scheme val="minor"/>
    </font>
    <font>
      <sz val="12"/>
      <color theme="0"/>
      <name val="Avenir Next LT Pro Demi"/>
      <family val="2"/>
      <scheme val="major"/>
    </font>
    <font>
      <b/>
      <sz val="14"/>
      <color theme="6" tint="-0.499984740745262"/>
      <name val="Avenir Next LT Pro Light"/>
      <family val="2"/>
      <scheme val="minor"/>
    </font>
    <font>
      <b/>
      <sz val="16"/>
      <color theme="6" tint="-0.499984740745262"/>
      <name val="Avenir Next LT Pro Demi"/>
      <family val="2"/>
      <scheme val="major"/>
    </font>
    <font>
      <b/>
      <sz val="16"/>
      <color theme="6" tint="-0.499984740745262"/>
      <name val="Avenir Next LT Pro Light"/>
      <family val="2"/>
      <scheme val="minor"/>
    </font>
    <font>
      <sz val="36"/>
      <color theme="0"/>
      <name val="Algerian"/>
      <family val="5"/>
    </font>
  </fonts>
  <fills count="4">
    <fill>
      <patternFill patternType="none"/>
    </fill>
    <fill>
      <patternFill patternType="gray125"/>
    </fill>
    <fill>
      <patternFill patternType="solid">
        <fgColor theme="0"/>
        <bgColor indexed="64"/>
      </patternFill>
    </fill>
    <fill>
      <patternFill patternType="solid">
        <fgColor rgb="FF00B0F0"/>
        <bgColor indexed="64"/>
      </patternFill>
    </fill>
  </fills>
  <borders count="2">
    <border>
      <left/>
      <right/>
      <top/>
      <bottom/>
      <diagonal/>
    </border>
    <border>
      <left/>
      <right/>
      <top/>
      <bottom style="thin">
        <color theme="6" tint="-0.24994659260841701"/>
      </bottom>
      <diagonal/>
    </border>
  </borders>
  <cellStyleXfs count="6">
    <xf numFmtId="0" fontId="0" fillId="0" borderId="0">
      <alignment wrapText="1"/>
    </xf>
    <xf numFmtId="0" fontId="4" fillId="0" borderId="1" applyNumberFormat="0" applyFill="0" applyProtection="0">
      <alignment horizontal="left"/>
    </xf>
    <xf numFmtId="0" fontId="5" fillId="0" borderId="0" applyNumberFormat="0" applyFill="0" applyAlignment="0" applyProtection="0"/>
    <xf numFmtId="164" fontId="6" fillId="0" borderId="0" applyFont="0" applyFill="0" applyBorder="0" applyAlignment="0" applyProtection="0"/>
    <xf numFmtId="9" fontId="6" fillId="0" borderId="0" applyFont="0" applyFill="0" applyBorder="0" applyAlignment="0" applyProtection="0"/>
    <xf numFmtId="14" fontId="6" fillId="0" borderId="0">
      <alignment wrapText="1"/>
    </xf>
  </cellStyleXfs>
  <cellXfs count="32">
    <xf numFmtId="0" fontId="0" fillId="0" borderId="0" xfId="0">
      <alignment wrapText="1"/>
    </xf>
    <xf numFmtId="0" fontId="8" fillId="0" borderId="0" xfId="0" applyFont="1" applyAlignment="1" applyProtection="1">
      <alignment horizontal="left" vertical="center" wrapText="1" indent="1"/>
      <protection locked="0"/>
    </xf>
    <xf numFmtId="0" fontId="8" fillId="0" borderId="0" xfId="0" applyFont="1" applyAlignment="1" applyProtection="1">
      <alignment horizontal="right" vertical="center" wrapText="1" indent="1"/>
      <protection locked="0"/>
    </xf>
    <xf numFmtId="14" fontId="8" fillId="0" borderId="0" xfId="5" applyFont="1" applyAlignment="1" applyProtection="1">
      <alignment horizontal="right" vertical="center" wrapText="1" indent="1"/>
      <protection locked="0"/>
    </xf>
    <xf numFmtId="164" fontId="8" fillId="0" borderId="0" xfId="3" applyFont="1" applyFill="1" applyBorder="1" applyAlignment="1" applyProtection="1">
      <alignment horizontal="right" vertical="center" wrapText="1" indent="1"/>
      <protection locked="0"/>
    </xf>
    <xf numFmtId="2" fontId="8" fillId="0" borderId="0" xfId="0" applyNumberFormat="1" applyFont="1" applyAlignment="1" applyProtection="1">
      <alignment horizontal="right" vertical="center" wrapText="1" indent="1"/>
      <protection locked="0"/>
    </xf>
    <xf numFmtId="9" fontId="8" fillId="0" borderId="0" xfId="4" applyFont="1" applyFill="1" applyBorder="1" applyAlignment="1" applyProtection="1">
      <alignment horizontal="right" vertical="center" wrapText="1" indent="1"/>
      <protection locked="0"/>
    </xf>
    <xf numFmtId="0" fontId="8" fillId="0" borderId="0" xfId="0" applyFont="1" applyAlignment="1">
      <alignment horizontal="left" vertical="center" wrapText="1" indent="1"/>
    </xf>
    <xf numFmtId="0" fontId="0" fillId="2" borderId="0" xfId="0" applyFill="1" applyProtection="1">
      <alignment wrapText="1"/>
      <protection locked="0"/>
    </xf>
    <xf numFmtId="0" fontId="0" fillId="2" borderId="0" xfId="0" applyFill="1">
      <alignment wrapText="1"/>
    </xf>
    <xf numFmtId="0" fontId="7" fillId="2" borderId="0" xfId="0" applyFont="1" applyFill="1" applyProtection="1">
      <alignment wrapText="1"/>
      <protection locked="0"/>
    </xf>
    <xf numFmtId="0" fontId="11" fillId="0" borderId="0" xfId="0" applyFont="1" applyAlignment="1" applyProtection="1">
      <alignment horizontal="left" vertical="center" wrapText="1" indent="1"/>
      <protection locked="0"/>
    </xf>
    <xf numFmtId="0" fontId="12" fillId="2" borderId="0" xfId="0" applyFont="1" applyFill="1" applyProtection="1">
      <alignment wrapText="1"/>
      <protection locked="0"/>
    </xf>
    <xf numFmtId="0" fontId="13" fillId="0" borderId="0" xfId="0" applyFont="1" applyAlignment="1" applyProtection="1">
      <alignment horizontal="left" vertical="center" wrapText="1" indent="1"/>
      <protection locked="0"/>
    </xf>
    <xf numFmtId="0" fontId="13" fillId="0" borderId="0" xfId="0" applyFont="1" applyAlignment="1" applyProtection="1">
      <alignment horizontal="right" vertical="center" wrapText="1" indent="1"/>
      <protection locked="0"/>
    </xf>
    <xf numFmtId="0" fontId="12" fillId="0" borderId="0" xfId="0" applyFont="1">
      <alignment wrapText="1"/>
    </xf>
    <xf numFmtId="0" fontId="2" fillId="0" borderId="0" xfId="0" applyFont="1" applyAlignment="1" applyProtection="1">
      <alignment horizontal="left" vertical="center" wrapText="1" indent="1"/>
      <protection locked="0"/>
    </xf>
    <xf numFmtId="0" fontId="2" fillId="0" borderId="0" xfId="0" applyFont="1" applyAlignment="1" applyProtection="1">
      <alignment horizontal="right" vertical="center" wrapText="1" indent="1"/>
      <protection locked="0"/>
    </xf>
    <xf numFmtId="2" fontId="2" fillId="0" borderId="0" xfId="0" applyNumberFormat="1" applyFont="1" applyAlignment="1" applyProtection="1">
      <alignment horizontal="right" vertical="center" wrapText="1" indent="1"/>
      <protection locked="0"/>
    </xf>
    <xf numFmtId="9" fontId="2" fillId="0" borderId="0" xfId="4" applyFont="1" applyFill="1" applyBorder="1" applyAlignment="1" applyProtection="1">
      <alignment horizontal="right" vertical="center" wrapText="1" indent="1"/>
      <protection locked="0"/>
    </xf>
    <xf numFmtId="0" fontId="15" fillId="2" borderId="0" xfId="2" applyFont="1" applyFill="1" applyAlignment="1" applyProtection="1">
      <alignment horizontal="left" vertical="center" indent="1"/>
      <protection locked="0"/>
    </xf>
    <xf numFmtId="0" fontId="9" fillId="2" borderId="0" xfId="0" applyFont="1" applyFill="1" applyAlignment="1">
      <alignment horizontal="left" vertical="center" wrapText="1" indent="1"/>
    </xf>
    <xf numFmtId="0" fontId="11" fillId="0" borderId="0" xfId="0" applyFont="1" applyAlignment="1">
      <alignment horizontal="left" vertical="center" wrapText="1" indent="1"/>
    </xf>
    <xf numFmtId="0" fontId="10" fillId="3" borderId="0" xfId="1" applyFont="1" applyFill="1" applyBorder="1" applyAlignment="1" applyProtection="1">
      <alignment horizontal="center" vertical="center"/>
      <protection locked="0"/>
    </xf>
    <xf numFmtId="0" fontId="10" fillId="3" borderId="0" xfId="0" applyFont="1" applyFill="1" applyAlignment="1">
      <alignment horizontal="center" vertical="center" wrapText="1"/>
    </xf>
    <xf numFmtId="0" fontId="17" fillId="3" borderId="0" xfId="1" applyFont="1" applyFill="1" applyBorder="1" applyAlignment="1" applyProtection="1">
      <alignment horizontal="center" vertical="center"/>
      <protection locked="0"/>
    </xf>
    <xf numFmtId="168" fontId="16" fillId="2" borderId="0" xfId="0" applyNumberFormat="1" applyFont="1" applyFill="1" applyAlignment="1" applyProtection="1">
      <alignment horizontal="left" vertical="center" indent="1"/>
      <protection locked="0"/>
    </xf>
    <xf numFmtId="0" fontId="1" fillId="0" borderId="0" xfId="0" applyFont="1" applyAlignment="1" applyProtection="1">
      <alignment horizontal="left" vertical="center" wrapText="1" indent="1"/>
      <protection locked="0"/>
    </xf>
    <xf numFmtId="168" fontId="2" fillId="0" borderId="0" xfId="5" applyNumberFormat="1" applyFont="1" applyAlignment="1" applyProtection="1">
      <alignment horizontal="right" vertical="center" wrapText="1" indent="1"/>
      <protection locked="0"/>
    </xf>
    <xf numFmtId="170" fontId="2" fillId="0" borderId="0" xfId="3" applyNumberFormat="1" applyFont="1" applyFill="1" applyBorder="1" applyAlignment="1" applyProtection="1">
      <alignment horizontal="right" vertical="center" wrapText="1" indent="1"/>
      <protection locked="0"/>
    </xf>
    <xf numFmtId="170" fontId="13" fillId="0" borderId="0" xfId="0" applyNumberFormat="1" applyFont="1" applyAlignment="1" applyProtection="1">
      <alignment horizontal="right" vertical="center" wrapText="1" indent="1"/>
      <protection locked="0"/>
    </xf>
    <xf numFmtId="168" fontId="14" fillId="2" borderId="0" xfId="0" applyNumberFormat="1" applyFont="1" applyFill="1" applyAlignment="1">
      <alignment horizontal="left" vertical="center" wrapText="1" indent="1"/>
    </xf>
  </cellXfs>
  <cellStyles count="6">
    <cellStyle name="Date" xfId="5" xr:uid="{00000000-0005-0000-0000-000001000000}"/>
    <cellStyle name="Encabezado 1" xfId="1" builtinId="16" customBuiltin="1"/>
    <cellStyle name="Moneda" xfId="3" builtinId="4" customBuiltin="1"/>
    <cellStyle name="Normal" xfId="0" builtinId="0" customBuiltin="1"/>
    <cellStyle name="Porcentaje" xfId="4" builtinId="5"/>
    <cellStyle name="Título 2" xfId="2" builtinId="17" customBuiltin="1"/>
  </cellStyles>
  <dxfs count="39">
    <dxf>
      <font>
        <b val="0"/>
        <i val="0"/>
        <strike val="0"/>
        <condense val="0"/>
        <extend val="0"/>
        <outline val="0"/>
        <shadow val="0"/>
        <u val="none"/>
        <vertAlign val="baseline"/>
        <sz val="12"/>
        <color theme="0"/>
        <name val="Avenir Next LT Pro Demi"/>
        <family val="2"/>
        <scheme val="major"/>
      </font>
      <numFmt numFmtId="170" formatCode="#,##0.00\ [$€-407]"/>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numFmt numFmtId="170" formatCode="#,##0.00\ [$€-407]"/>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numFmt numFmtId="170" formatCode="#,##0.00\ [$€-407]"/>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numFmt numFmtId="170" formatCode="#,##0.00\ [$€-407]"/>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righ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b val="0"/>
        <i val="0"/>
        <strike val="0"/>
        <condense val="0"/>
        <extend val="0"/>
        <outline val="0"/>
        <shadow val="0"/>
        <u val="none"/>
        <vertAlign val="baseline"/>
        <sz val="12"/>
        <color theme="0"/>
        <name val="Avenir Next LT Pro Demi"/>
        <family val="2"/>
        <scheme val="major"/>
      </font>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dxf>
    <dxf>
      <font>
        <b val="0"/>
        <i val="0"/>
        <strike val="0"/>
        <condense val="0"/>
        <extend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0"/>
        <name val="Avenir Next LT Pro Demi"/>
        <family val="2"/>
        <scheme val="major"/>
      </font>
      <fill>
        <patternFill patternType="none">
          <fgColor indexed="64"/>
          <bgColor auto="1"/>
        </patternFill>
      </fill>
      <alignment horizontal="left" vertical="center" textRotation="0" wrapText="1" indent="1" justifyLastLine="0" shrinkToFit="0" readingOrder="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numFmt numFmtId="2" formatCode="0.00"/>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righ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1"/>
        <color theme="6" tint="-0.499984740745262"/>
        <name val="Avenir Next LT Pro Light"/>
        <scheme val="minor"/>
      </font>
      <fill>
        <patternFill patternType="none">
          <fgColor indexed="64"/>
          <bgColor auto="1"/>
        </patternFill>
      </fill>
      <alignment horizontal="left" vertical="center" textRotation="0" wrapText="1" indent="1" justifyLastLine="0" shrinkToFit="0" readingOrder="0"/>
      <protection locked="0" hidden="0"/>
    </dxf>
    <dxf>
      <font>
        <strike val="0"/>
        <outline val="0"/>
        <shadow val="0"/>
        <u val="none"/>
        <vertAlign val="baseline"/>
        <sz val="12"/>
        <color theme="0"/>
        <name val="Avenir Next LT Pro Demi"/>
        <scheme val="major"/>
      </font>
      <fill>
        <patternFill patternType="none">
          <fgColor indexed="64"/>
          <bgColor auto="1"/>
        </patternFill>
      </fill>
      <protection locked="0" hidden="0"/>
    </dxf>
    <dxf>
      <font>
        <b val="0"/>
        <i val="0"/>
        <strike val="0"/>
        <condense val="0"/>
        <extend val="0"/>
        <outline val="0"/>
        <shadow val="0"/>
        <u val="none"/>
        <vertAlign val="baseline"/>
        <sz val="11"/>
        <color theme="6" tint="-0.499984740745262"/>
        <name val="Avenir Next LT Pro Light"/>
        <scheme val="minor"/>
      </font>
      <fill>
        <patternFill patternType="none">
          <fgColor indexed="64"/>
          <bgColor auto="1"/>
        </patternFill>
      </fill>
      <protection locked="0" hidden="0"/>
    </dxf>
    <dxf>
      <font>
        <strike val="0"/>
        <outline val="0"/>
        <shadow val="0"/>
        <u val="none"/>
        <vertAlign val="baseline"/>
        <sz val="11"/>
        <color theme="6" tint="-0.499984740745262"/>
        <name val="Avenir Next LT Pro Demi"/>
        <scheme val="major"/>
      </font>
      <fill>
        <patternFill patternType="none">
          <fgColor indexed="64"/>
          <bgColor auto="1"/>
        </patternFill>
      </fill>
      <alignment horizontal="left" vertical="center" textRotation="0" wrapText="1" indent="1" justifyLastLine="0" shrinkToFit="0" readingOrder="0"/>
      <protection locked="0" hidden="0"/>
    </dxf>
    <dxf>
      <fill>
        <patternFill>
          <bgColor theme="8" tint="0.59996337778862885"/>
        </patternFill>
      </fill>
    </dxf>
    <dxf>
      <fill>
        <patternFill>
          <bgColor theme="8" tint="0.39994506668294322"/>
        </patternFill>
      </fill>
    </dxf>
    <dxf>
      <fill>
        <patternFill>
          <bgColor theme="9" tint="0.79998168889431442"/>
        </patternFill>
      </fill>
      <border diagonalUp="0" diagonalDown="0">
        <left/>
        <right/>
        <top/>
        <bottom/>
        <vertical/>
        <horizontal style="thin">
          <color theme="9" tint="0.39994506668294322"/>
        </horizontal>
      </border>
    </dxf>
  </dxfs>
  <tableStyles count="1" defaultTableStyle="TableStyleMedium2" defaultPivotStyle="PivotStyleLight16">
    <tableStyle name="Table" pivot="0" count="3" xr9:uid="{00000000-0011-0000-FFFF-FFFF00000000}">
      <tableStyleElement type="wholeTable" dxfId="38"/>
      <tableStyleElement type="headerRow" dxfId="37"/>
      <tableStyleElement type="totalRow" dxfId="3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Data" displayName="Data" ref="B3:O8" totalsRowCount="1" headerRowDxfId="35" dataDxfId="34" totalsRowDxfId="33" headerRowCellStyle="Normal" totalsRowCellStyle="Normal">
  <autoFilter ref="B3:O7" xr:uid="{00000000-0009-0000-0100-000001000000}"/>
  <tableColumns count="14">
    <tableColumn id="1" xr3:uid="{00000000-0010-0000-0000-000001000000}" name="VERMÖGENSNAME" totalsRowLabel="Gesamt" dataDxfId="32" totalsRowDxfId="13" dataCellStyle="Normal"/>
    <tableColumn id="2" xr3:uid="{00000000-0010-0000-0000-000002000000}" name="ANLAGEKLASSE" dataDxfId="31" totalsRowDxfId="12" dataCellStyle="Normal"/>
    <tableColumn id="3" xr3:uid="{00000000-0010-0000-0000-000003000000}" name="BESCHREIBUNG" dataDxfId="30" totalsRowDxfId="11" dataCellStyle="Normal"/>
    <tableColumn id="4" xr3:uid="{00000000-0010-0000-0000-000004000000}" name="PHYSISCHER STANDORT" dataDxfId="29" totalsRowDxfId="10" dataCellStyle="Normal"/>
    <tableColumn id="5" xr3:uid="{00000000-0010-0000-0000-000005000000}" name="ASSET #" dataDxfId="28" totalsRowDxfId="9" dataCellStyle="Normal"/>
    <tableColumn id="6" xr3:uid="{00000000-0010-0000-0000-000006000000}" name="SERIENSERIE #" dataDxfId="27" totalsRowDxfId="8" dataCellStyle="Normal"/>
    <tableColumn id="7" xr3:uid="{00000000-0010-0000-0000-000007000000}" name="ERWERBUNGSDATUM" dataDxfId="26" totalsRowDxfId="7" dataCellStyle="Date"/>
    <tableColumn id="8" xr3:uid="{00000000-0010-0000-0000-000008000000}" name="ANSCHAFFUNGSKOSTEN" totalsRowFunction="sum" dataDxfId="25" totalsRowDxfId="6"/>
    <tableColumn id="9" xr3:uid="{00000000-0010-0000-0000-000009000000}" name="DEPRECTION-METHODE" dataDxfId="24" totalsRowDxfId="5" dataCellStyle="Normal"/>
    <tableColumn id="10" xr3:uid="{00000000-0010-0000-0000-00000A000000}" name="NUTZBARE LEBENSDAUER (JAHRE)" dataDxfId="23" totalsRowDxfId="4" dataCellStyle="Normal"/>
    <tableColumn id="11" xr3:uid="{00000000-0010-0000-0000-00000B000000}" name="SCHROTTWERT" totalsRowFunction="sum" dataDxfId="22" totalsRowDxfId="3"/>
    <tableColumn id="12" xr3:uid="{00000000-0010-0000-0000-00000C000000}" name="FRÜHERE ABSCHREIBUNG" totalsRowFunction="sum" dataDxfId="21" totalsRowDxfId="2"/>
    <tableColumn id="13" xr3:uid="{00000000-0010-0000-0000-00000D000000}" name="ERSTES JAHR %" dataDxfId="20" totalsRowDxfId="1"/>
    <tableColumn id="14" xr3:uid="{00000000-0010-0000-0000-00000E000000}" name="WERTSCHÄTZUNG IN DIESER ZEIT" totalsRowFunction="sum" dataDxfId="19" totalsRowDxfId="0">
      <calculatedColumnFormula>IF(AND(Data[[#This Row],[ANSCHAFFUNGSKOSTEN]]&gt;0,Data[[#This Row],[DEPRECTION-METHODE]]&gt;0,Data[[#This Row],[NUTZBARE LEBENSDAUER (JAHRE)]]&gt;0),MAX(0,MIN((Data[[#This Row],[ANSCHAFFUNGSKOSTEN]]-Data[[#This Row],[SCHROTTWERT]]-Data[[#This Row],[FRÜHERE ABSCHREIBUNG]]),IF(Data[[#This Row],[DEPRECTION-METHODE]]="SL",((Data[[#This Row],[ANSCHAFFUNGSKOSTEN]]-Data[[#This Row],[SCHROTTWERT]])/Data[[#This Row],[NUTZBARE LEBENSDAUER (JAHRE)]]*Data[[#This Row],[ERSTES JAHR %]]),IF(Data[[#This Row],[DEPRECTION-METHODE]]="150% DDB",MAX((Data[[#This Row],[ANSCHAFFUNGSKOSTEN]]-Data[[#This Row],[SCHROTTWERT]]-Data[[#This Row],[FRÜHERE ABSCHREIBUNG]])/Data[[#This Row],[NUTZBARE LEBENSDAUER (JAHRE)]]*1.5*Data[[#This Row],[ERSTES JAHR %]],(Data[[#This Row],[ANSCHAFFUNGSKOSTEN]]-Data[[#This Row],[SCHROTTWERT]])/Data[[#This Row],[NUTZBARE LEBENSDAUER (JAHRE)]]*Data[[#This Row],[ERSTES JAHR %]]),IF(Data[[#This Row],[DEPRECTION-METHODE]]="200% DDB",MAX((Data[[#This Row],[ANSCHAFFUNGSKOSTEN]]-Data[[#This Row],[SCHROTTWERT]]-Data[[#This Row],[FRÜHERE ABSCHREIBUNG]])/Data[[#This Row],[NUTZBARE LEBENSDAUER (JAHRE)]]*2*Data[[#This Row],[ERSTES JAHR %]],(Data[[#This Row],[ANSCHAFFUNGSKOSTEN]]-Data[[#This Row],[SCHROTTWERT]])/Data[[#This Row],[NUTZBARE LEBENSDAUER (JAHRE)]]*Data[[#This Row],[ERSTES JAHR %]])))))),"")</calculatedColumnFormula>
    </tableColumn>
  </tableColumns>
  <tableStyleInfo name="TableStyleMedium11" showFirstColumn="0" showLastColumn="0" showRowStripes="1" showColumnStripes="0"/>
  <extLst>
    <ext xmlns:x14="http://schemas.microsoft.com/office/spreadsheetml/2009/9/main" uri="{504A1905-F514-4f6f-8877-14C23A59335A}">
      <x14:table altTextSummary="Enter details like Asset Name, Class, Description, Cost, Depreciation Method, Useful Life, and Salvage Value in this table. Depreciation for this period is automatically calculated"/>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Methods" displayName="Methods" ref="C3:E6" totalsRowShown="0" headerRowDxfId="18" dataDxfId="17" headerRowCellStyle="Normal">
  <autoFilter ref="C3:E6" xr:uid="{00000000-0009-0000-0100-000002000000}"/>
  <tableColumns count="3">
    <tableColumn id="1" xr3:uid="{00000000-0010-0000-0100-000001000000}" name="ABKÜRZUNG" dataDxfId="16" dataCellStyle="Normal"/>
    <tableColumn id="2" xr3:uid="{00000000-0010-0000-0100-000002000000}" name="ABSCHREIBUNGSMETHODE" dataDxfId="15" dataCellStyle="Normal"/>
    <tableColumn id="3" xr3:uid="{00000000-0010-0000-0100-000003000000}" name="BESCHREIBUNG" dataDxfId="14" dataCellStyle="Normal"/>
  </tableColumns>
  <tableStyleInfo name="TableStyleLight11" showFirstColumn="0" showLastColumn="0" showRowStripes="1" showColumnStripes="0"/>
  <extLst>
    <ext xmlns:x14="http://schemas.microsoft.com/office/spreadsheetml/2009/9/main" uri="{504A1905-F514-4f6f-8877-14C23A59335A}">
      <x14:table altTextSummary="Enter Depreciation Method, Abbreviation, and Description in this table. These abbreviations are used in the Depreciation Method column in the Fixed Asset Record sheet"/>
    </ext>
  </extLst>
</table>
</file>

<file path=xl/theme/_rels/theme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Kitchen remodel cost calculator">
  <a:themeElements>
    <a:clrScheme name="Fixed asset record with depreciation">
      <a:dk1>
        <a:sysClr val="windowText" lastClr="000000"/>
      </a:dk1>
      <a:lt1>
        <a:sysClr val="window" lastClr="FFFFFF"/>
      </a:lt1>
      <a:dk2>
        <a:srgbClr val="212121"/>
      </a:dk2>
      <a:lt2>
        <a:srgbClr val="DADADA"/>
      </a:lt2>
      <a:accent1>
        <a:srgbClr val="83992A"/>
      </a:accent1>
      <a:accent2>
        <a:srgbClr val="3C9770"/>
      </a:accent2>
      <a:accent3>
        <a:srgbClr val="44709D"/>
      </a:accent3>
      <a:accent4>
        <a:srgbClr val="A23C33"/>
      </a:accent4>
      <a:accent5>
        <a:srgbClr val="D97828"/>
      </a:accent5>
      <a:accent6>
        <a:srgbClr val="DEB340"/>
      </a:accent6>
      <a:hlink>
        <a:srgbClr val="A8BF4D"/>
      </a:hlink>
      <a:folHlink>
        <a:srgbClr val="B4CA80"/>
      </a:folHlink>
    </a:clrScheme>
    <a:fontScheme name="Custom 13">
      <a:majorFont>
        <a:latin typeface="Avenir Next LT Pro Demi"/>
        <a:ea typeface=""/>
        <a:cs typeface=""/>
      </a:majorFont>
      <a:minorFont>
        <a:latin typeface="Avenir Next LT Pro Light"/>
        <a:ea typeface=""/>
        <a:cs typeface=""/>
      </a:minorFont>
    </a:fontScheme>
    <a:fmtScheme name="Organic">
      <a:fillStyleLst>
        <a:solidFill>
          <a:schemeClr val="phClr"/>
        </a:solidFill>
        <a:gradFill rotWithShape="1">
          <a:gsLst>
            <a:gs pos="0">
              <a:schemeClr val="phClr">
                <a:tint val="60000"/>
                <a:lumMod val="110000"/>
              </a:schemeClr>
            </a:gs>
            <a:gs pos="100000">
              <a:schemeClr val="phClr">
                <a:tint val="82000"/>
              </a:schemeClr>
            </a:gs>
          </a:gsLst>
          <a:lin ang="5400000" scaled="0"/>
        </a:gradFill>
        <a:blipFill>
          <a:blip xmlns:r="http://schemas.openxmlformats.org/officeDocument/2006/relationships" r:embed="rId1">
            <a:duotone>
              <a:schemeClr val="phClr">
                <a:shade val="74000"/>
                <a:satMod val="130000"/>
                <a:lumMod val="90000"/>
              </a:schemeClr>
              <a:schemeClr val="phClr">
                <a:tint val="94000"/>
                <a:satMod val="120000"/>
                <a:lumMod val="104000"/>
              </a:schemeClr>
            </a:duotone>
          </a:blip>
          <a:tile tx="0" ty="0" sx="100000" sy="100000" flip="none" algn="tl"/>
        </a:blipFill>
      </a:fillStyleLst>
      <a:lnStyleLst>
        <a:ln w="9525" cap="flat" cmpd="sng" algn="ctr">
          <a:solidFill>
            <a:schemeClr val="phClr"/>
          </a:solidFill>
          <a:prstDash val="solid"/>
        </a:ln>
        <a:ln w="15875" cap="flat" cmpd="sng" algn="ctr">
          <a:solidFill>
            <a:schemeClr val="phClr"/>
          </a:solidFill>
          <a:prstDash val="solid"/>
        </a:ln>
        <a:ln w="25400" cap="flat" cmpd="sng" algn="ctr">
          <a:solidFill>
            <a:schemeClr val="phClr"/>
          </a:solidFill>
          <a:prstDash val="solid"/>
        </a:ln>
      </a:lnStyleLst>
      <a:effectStyleLst>
        <a:effectStyle>
          <a:effectLst/>
        </a:effectStyle>
        <a:effectStyle>
          <a:effectLst>
            <a:innerShdw blurRad="25400" dist="12700" dir="13500000">
              <a:srgbClr val="000000">
                <a:alpha val="45000"/>
              </a:srgbClr>
            </a:innerShdw>
          </a:effectLst>
        </a:effectStyle>
        <a:effectStyle>
          <a:effectLst>
            <a:outerShdw blurRad="38100" dist="25400" dir="5400000" rotWithShape="0">
              <a:srgbClr val="000000">
                <a:alpha val="60000"/>
              </a:srgbClr>
            </a:outerShdw>
          </a:effectLst>
        </a:effectStyle>
      </a:effectStyleLst>
      <a:bgFillStyleLst>
        <a:solidFill>
          <a:schemeClr val="phClr"/>
        </a:solidFill>
        <a:gradFill rotWithShape="1">
          <a:gsLst>
            <a:gs pos="0">
              <a:schemeClr val="phClr">
                <a:tint val="90000"/>
                <a:lumMod val="110000"/>
              </a:schemeClr>
            </a:gs>
            <a:gs pos="100000">
              <a:schemeClr val="phClr">
                <a:shade val="88000"/>
                <a:lumMod val="98000"/>
              </a:schemeClr>
            </a:gs>
          </a:gsLst>
          <a:lin ang="5400000" scaled="0"/>
        </a:gradFill>
        <a:blipFill>
          <a:blip xmlns:r="http://schemas.openxmlformats.org/officeDocument/2006/relationships" r:embed="rId2"/>
          <a:stretch/>
        </a:blipFill>
      </a:bgFillStyleLst>
    </a:fmtScheme>
  </a:themeElements>
  <a:objectDefaults/>
  <a:extraClrSchemeLst/>
  <a:extLst>
    <a:ext uri="{05A4C25C-085E-4340-85A3-A5531E510DB2}">
      <thm15:themeFamily xmlns:thm15="http://schemas.microsoft.com/office/thememl/2012/main" name="Organic" id="{28CDC826-8792-45C0-861B-85EB3ADEDA33}" vid="{7DAC20F1-423D-49E2-BD0B-50532748BAD0}"/>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autoPageBreaks="0" fitToPage="1"/>
  </sheetPr>
  <dimension ref="A1:P9"/>
  <sheetViews>
    <sheetView showGridLines="0" tabSelected="1" zoomScale="70" zoomScaleNormal="70" workbookViewId="0">
      <selection activeCell="O9" sqref="O9"/>
    </sheetView>
  </sheetViews>
  <sheetFormatPr baseColWidth="10" defaultColWidth="8.796875" defaultRowHeight="30" customHeight="1" x14ac:dyDescent="0.3"/>
  <cols>
    <col min="1" max="1" width="2.69921875" style="9" customWidth="1"/>
    <col min="2" max="4" width="22" customWidth="1"/>
    <col min="5" max="5" width="23" customWidth="1"/>
    <col min="6" max="7" width="15.69921875" customWidth="1"/>
    <col min="8" max="8" width="22.8984375" customWidth="1"/>
    <col min="9" max="9" width="23" customWidth="1"/>
    <col min="10" max="10" width="19" customWidth="1"/>
    <col min="11" max="11" width="20" customWidth="1"/>
    <col min="12" max="12" width="18.09765625" customWidth="1"/>
    <col min="13" max="13" width="20" customWidth="1"/>
    <col min="14" max="14" width="19" customWidth="1"/>
    <col min="15" max="15" width="21.09765625" customWidth="1"/>
    <col min="16" max="16" width="5" style="9" customWidth="1"/>
  </cols>
  <sheetData>
    <row r="1" spans="1:16" ht="79.95" customHeight="1" x14ac:dyDescent="0.3">
      <c r="A1" s="8"/>
      <c r="B1" s="25" t="s">
        <v>5</v>
      </c>
      <c r="C1" s="23"/>
      <c r="D1" s="23"/>
      <c r="E1" s="23"/>
      <c r="F1" s="23"/>
      <c r="G1" s="23"/>
      <c r="H1" s="23"/>
      <c r="I1" s="23"/>
      <c r="J1" s="23"/>
      <c r="K1" s="23"/>
      <c r="L1" s="23"/>
      <c r="M1" s="23"/>
      <c r="N1" s="23"/>
      <c r="O1" s="23"/>
      <c r="P1" s="8"/>
    </row>
    <row r="2" spans="1:16" s="9" customFormat="1" ht="30" customHeight="1" x14ac:dyDescent="0.3">
      <c r="A2" s="8"/>
      <c r="D2" s="10"/>
      <c r="E2" s="10"/>
      <c r="F2" s="10"/>
      <c r="G2" s="20" t="s">
        <v>6</v>
      </c>
      <c r="H2" s="26">
        <v>46096</v>
      </c>
      <c r="I2" s="10"/>
      <c r="J2" s="10"/>
      <c r="K2" s="10"/>
      <c r="L2" s="10"/>
      <c r="M2" s="10"/>
      <c r="N2" s="10"/>
      <c r="O2" s="10"/>
      <c r="P2" s="8"/>
    </row>
    <row r="3" spans="1:16" ht="54" customHeight="1" x14ac:dyDescent="0.3">
      <c r="A3" s="8"/>
      <c r="B3" s="11" t="s">
        <v>7</v>
      </c>
      <c r="C3" s="11" t="s">
        <v>12</v>
      </c>
      <c r="D3" s="11" t="s">
        <v>16</v>
      </c>
      <c r="E3" s="11" t="s">
        <v>19</v>
      </c>
      <c r="F3" s="11" t="s">
        <v>4</v>
      </c>
      <c r="G3" s="11" t="s">
        <v>23</v>
      </c>
      <c r="H3" s="11" t="s">
        <v>24</v>
      </c>
      <c r="I3" s="11" t="s">
        <v>25</v>
      </c>
      <c r="J3" s="11" t="s">
        <v>26</v>
      </c>
      <c r="K3" s="11" t="s">
        <v>27</v>
      </c>
      <c r="L3" s="11" t="s">
        <v>28</v>
      </c>
      <c r="M3" s="11" t="s">
        <v>29</v>
      </c>
      <c r="N3" s="11" t="s">
        <v>30</v>
      </c>
      <c r="O3" s="11" t="s">
        <v>31</v>
      </c>
      <c r="P3" s="8"/>
    </row>
    <row r="4" spans="1:16" ht="40.049999999999997" customHeight="1" x14ac:dyDescent="0.3">
      <c r="A4" s="8"/>
      <c r="B4" s="27" t="s">
        <v>8</v>
      </c>
      <c r="C4" s="27" t="s">
        <v>13</v>
      </c>
      <c r="D4" s="27" t="s">
        <v>17</v>
      </c>
      <c r="E4" s="27" t="s">
        <v>20</v>
      </c>
      <c r="F4" s="17">
        <v>101</v>
      </c>
      <c r="G4" s="17">
        <v>21345</v>
      </c>
      <c r="H4" s="28">
        <v>44571</v>
      </c>
      <c r="I4" s="29">
        <v>500</v>
      </c>
      <c r="J4" s="16" t="s">
        <v>0</v>
      </c>
      <c r="K4" s="18">
        <v>10</v>
      </c>
      <c r="L4" s="29">
        <v>50</v>
      </c>
      <c r="M4" s="29">
        <v>0</v>
      </c>
      <c r="N4" s="19">
        <v>0.1</v>
      </c>
      <c r="O4" s="29">
        <f>IF(AND(Data[[#This Row],[ANSCHAFFUNGSKOSTEN]]&gt;0,Data[[#This Row],[DEPRECTION-METHODE]]&gt;0,Data[[#This Row],[NUTZBARE LEBENSDAUER (JAHRE)]]&gt;0),MAX(0,MIN((Data[[#This Row],[ANSCHAFFUNGSKOSTEN]]-Data[[#This Row],[SCHROTTWERT]]-Data[[#This Row],[FRÜHERE ABSCHREIBUNG]]),IF(Data[[#This Row],[DEPRECTION-METHODE]]="SL",((Data[[#This Row],[ANSCHAFFUNGSKOSTEN]]-Data[[#This Row],[SCHROTTWERT]])/Data[[#This Row],[NUTZBARE LEBENSDAUER (JAHRE)]]*Data[[#This Row],[ERSTES JAHR %]]),IF(Data[[#This Row],[DEPRECTION-METHODE]]="150% DDB",MAX((Data[[#This Row],[ANSCHAFFUNGSKOSTEN]]-Data[[#This Row],[SCHROTTWERT]]-Data[[#This Row],[FRÜHERE ABSCHREIBUNG]])/Data[[#This Row],[NUTZBARE LEBENSDAUER (JAHRE)]]*1.5*Data[[#This Row],[ERSTES JAHR %]],(Data[[#This Row],[ANSCHAFFUNGSKOSTEN]]-Data[[#This Row],[SCHROTTWERT]])/Data[[#This Row],[NUTZBARE LEBENSDAUER (JAHRE)]]*Data[[#This Row],[ERSTES JAHR %]]),IF(Data[[#This Row],[DEPRECTION-METHODE]]="200% DDB",MAX((Data[[#This Row],[ANSCHAFFUNGSKOSTEN]]-Data[[#This Row],[SCHROTTWERT]]-Data[[#This Row],[FRÜHERE ABSCHREIBUNG]])/Data[[#This Row],[NUTZBARE LEBENSDAUER (JAHRE)]]*2*Data[[#This Row],[ERSTES JAHR %]],(Data[[#This Row],[ANSCHAFFUNGSKOSTEN]]-Data[[#This Row],[SCHROTTWERT]])/Data[[#This Row],[NUTZBARE LEBENSDAUER (JAHRE)]]*Data[[#This Row],[ERSTES JAHR %]])))))),"")</f>
        <v>4.5</v>
      </c>
      <c r="P4" s="8"/>
    </row>
    <row r="5" spans="1:16" ht="40.049999999999997" customHeight="1" x14ac:dyDescent="0.3">
      <c r="A5" s="8"/>
      <c r="B5" s="27" t="s">
        <v>9</v>
      </c>
      <c r="C5" s="27" t="s">
        <v>14</v>
      </c>
      <c r="D5" s="27" t="s">
        <v>18</v>
      </c>
      <c r="E5" s="27" t="s">
        <v>21</v>
      </c>
      <c r="F5" s="17">
        <v>102</v>
      </c>
      <c r="G5" s="17">
        <v>67890</v>
      </c>
      <c r="H5" s="28">
        <v>44270</v>
      </c>
      <c r="I5" s="29">
        <v>30000</v>
      </c>
      <c r="J5" s="16" t="s">
        <v>2</v>
      </c>
      <c r="K5" s="18">
        <v>5</v>
      </c>
      <c r="L5" s="29">
        <v>2500</v>
      </c>
      <c r="M5" s="29">
        <v>12000</v>
      </c>
      <c r="N5" s="19">
        <v>0.4</v>
      </c>
      <c r="O5" s="29">
        <f>IF(AND(Data[[#This Row],[ANSCHAFFUNGSKOSTEN]]&gt;0,Data[[#This Row],[DEPRECTION-METHODE]]&gt;0,Data[[#This Row],[NUTZBARE LEBENSDAUER (JAHRE)]]&gt;0),MAX(0,MIN((Data[[#This Row],[ANSCHAFFUNGSKOSTEN]]-Data[[#This Row],[SCHROTTWERT]]-Data[[#This Row],[FRÜHERE ABSCHREIBUNG]]),IF(Data[[#This Row],[DEPRECTION-METHODE]]="SL",((Data[[#This Row],[ANSCHAFFUNGSKOSTEN]]-Data[[#This Row],[SCHROTTWERT]])/Data[[#This Row],[NUTZBARE LEBENSDAUER (JAHRE)]]*Data[[#This Row],[ERSTES JAHR %]]),IF(Data[[#This Row],[DEPRECTION-METHODE]]="150% DDB",MAX((Data[[#This Row],[ANSCHAFFUNGSKOSTEN]]-Data[[#This Row],[SCHROTTWERT]]-Data[[#This Row],[FRÜHERE ABSCHREIBUNG]])/Data[[#This Row],[NUTZBARE LEBENSDAUER (JAHRE)]]*1.5*Data[[#This Row],[ERSTES JAHR %]],(Data[[#This Row],[ANSCHAFFUNGSKOSTEN]]-Data[[#This Row],[SCHROTTWERT]])/Data[[#This Row],[NUTZBARE LEBENSDAUER (JAHRE)]]*Data[[#This Row],[ERSTES JAHR %]]),IF(Data[[#This Row],[DEPRECTION-METHODE]]="200% DDB",MAX((Data[[#This Row],[ANSCHAFFUNGSKOSTEN]]-Data[[#This Row],[SCHROTTWERT]]-Data[[#This Row],[FRÜHERE ABSCHREIBUNG]])/Data[[#This Row],[NUTZBARE LEBENSDAUER (JAHRE)]]*2*Data[[#This Row],[ERSTES JAHR %]],(Data[[#This Row],[ANSCHAFFUNGSKOSTEN]]-Data[[#This Row],[SCHROTTWERT]])/Data[[#This Row],[NUTZBARE LEBENSDAUER (JAHRE)]]*Data[[#This Row],[ERSTES JAHR %]])))))),"")</f>
        <v>2480</v>
      </c>
      <c r="P5" s="8"/>
    </row>
    <row r="6" spans="1:16" ht="40.049999999999997" customHeight="1" x14ac:dyDescent="0.3">
      <c r="A6" s="8"/>
      <c r="B6" s="27" t="s">
        <v>10</v>
      </c>
      <c r="C6" s="27" t="s">
        <v>15</v>
      </c>
      <c r="D6" s="16" t="s">
        <v>3</v>
      </c>
      <c r="E6" s="27" t="s">
        <v>22</v>
      </c>
      <c r="F6" s="17">
        <v>103</v>
      </c>
      <c r="G6" s="17">
        <v>24680</v>
      </c>
      <c r="H6" s="28">
        <v>44742</v>
      </c>
      <c r="I6" s="29">
        <v>10000</v>
      </c>
      <c r="J6" s="16" t="s">
        <v>0</v>
      </c>
      <c r="K6" s="18">
        <v>7</v>
      </c>
      <c r="L6" s="29">
        <v>500</v>
      </c>
      <c r="M6" s="29">
        <v>0</v>
      </c>
      <c r="N6" s="19">
        <v>0.25</v>
      </c>
      <c r="O6" s="29">
        <f>IF(AND(Data[[#This Row],[ANSCHAFFUNGSKOSTEN]]&gt;0,Data[[#This Row],[DEPRECTION-METHODE]]&gt;0,Data[[#This Row],[NUTZBARE LEBENSDAUER (JAHRE)]]&gt;0),MAX(0,MIN((Data[[#This Row],[ANSCHAFFUNGSKOSTEN]]-Data[[#This Row],[SCHROTTWERT]]-Data[[#This Row],[FRÜHERE ABSCHREIBUNG]]),IF(Data[[#This Row],[DEPRECTION-METHODE]]="SL",((Data[[#This Row],[ANSCHAFFUNGSKOSTEN]]-Data[[#This Row],[SCHROTTWERT]])/Data[[#This Row],[NUTZBARE LEBENSDAUER (JAHRE)]]*Data[[#This Row],[ERSTES JAHR %]]),IF(Data[[#This Row],[DEPRECTION-METHODE]]="150% DDB",MAX((Data[[#This Row],[ANSCHAFFUNGSKOSTEN]]-Data[[#This Row],[SCHROTTWERT]]-Data[[#This Row],[FRÜHERE ABSCHREIBUNG]])/Data[[#This Row],[NUTZBARE LEBENSDAUER (JAHRE)]]*1.5*Data[[#This Row],[ERSTES JAHR %]],(Data[[#This Row],[ANSCHAFFUNGSKOSTEN]]-Data[[#This Row],[SCHROTTWERT]])/Data[[#This Row],[NUTZBARE LEBENSDAUER (JAHRE)]]*Data[[#This Row],[ERSTES JAHR %]]),IF(Data[[#This Row],[DEPRECTION-METHODE]]="200% DDB",MAX((Data[[#This Row],[ANSCHAFFUNGSKOSTEN]]-Data[[#This Row],[SCHROTTWERT]]-Data[[#This Row],[FRÜHERE ABSCHREIBUNG]])/Data[[#This Row],[NUTZBARE LEBENSDAUER (JAHRE)]]*2*Data[[#This Row],[ERSTES JAHR %]],(Data[[#This Row],[ANSCHAFFUNGSKOSTEN]]-Data[[#This Row],[SCHROTTWERT]])/Data[[#This Row],[NUTZBARE LEBENSDAUER (JAHRE)]]*Data[[#This Row],[ERSTES JAHR %]])))))),"")</f>
        <v>339.28571428571428</v>
      </c>
      <c r="P6" s="8"/>
    </row>
    <row r="7" spans="1:16" ht="40.049999999999997" customHeight="1" x14ac:dyDescent="0.3">
      <c r="A7" s="8"/>
      <c r="B7" s="1"/>
      <c r="C7" s="1"/>
      <c r="D7" s="1"/>
      <c r="E7" s="1"/>
      <c r="F7" s="2"/>
      <c r="G7" s="2"/>
      <c r="H7" s="3"/>
      <c r="I7" s="4"/>
      <c r="J7" s="1"/>
      <c r="K7" s="5"/>
      <c r="L7" s="4"/>
      <c r="M7" s="4"/>
      <c r="N7" s="6"/>
      <c r="O7" s="4" t="str">
        <f>IF(AND(Data[[#This Row],[ANSCHAFFUNGSKOSTEN]]&gt;0,Data[[#This Row],[DEPRECTION-METHODE]]&gt;0,Data[[#This Row],[NUTZBARE LEBENSDAUER (JAHRE)]]&gt;0),MAX(0,MIN((Data[[#This Row],[ANSCHAFFUNGSKOSTEN]]-Data[[#This Row],[SCHROTTWERT]]-Data[[#This Row],[FRÜHERE ABSCHREIBUNG]]),IF(Data[[#This Row],[DEPRECTION-METHODE]]="SL",((Data[[#This Row],[ANSCHAFFUNGSKOSTEN]]-Data[[#This Row],[SCHROTTWERT]])/Data[[#This Row],[NUTZBARE LEBENSDAUER (JAHRE)]]*Data[[#This Row],[ERSTES JAHR %]]),IF(Data[[#This Row],[DEPRECTION-METHODE]]="150% DDB",MAX((Data[[#This Row],[ANSCHAFFUNGSKOSTEN]]-Data[[#This Row],[SCHROTTWERT]]-Data[[#This Row],[FRÜHERE ABSCHREIBUNG]])/Data[[#This Row],[NUTZBARE LEBENSDAUER (JAHRE)]]*1.5*Data[[#This Row],[ERSTES JAHR %]],(Data[[#This Row],[ANSCHAFFUNGSKOSTEN]]-Data[[#This Row],[SCHROTTWERT]])/Data[[#This Row],[NUTZBARE LEBENSDAUER (JAHRE)]]*Data[[#This Row],[ERSTES JAHR %]]),IF(Data[[#This Row],[DEPRECTION-METHODE]]="200% DDB",MAX((Data[[#This Row],[ANSCHAFFUNGSKOSTEN]]-Data[[#This Row],[SCHROTTWERT]]-Data[[#This Row],[FRÜHERE ABSCHREIBUNG]])/Data[[#This Row],[NUTZBARE LEBENSDAUER (JAHRE)]]*2*Data[[#This Row],[ERSTES JAHR %]],(Data[[#This Row],[ANSCHAFFUNGSKOSTEN]]-Data[[#This Row],[SCHROTTWERT]])/Data[[#This Row],[NUTZBARE LEBENSDAUER (JAHRE)]]*Data[[#This Row],[ERSTES JAHR %]])))))),"")</f>
        <v/>
      </c>
      <c r="P7" s="8"/>
    </row>
    <row r="8" spans="1:16" s="15" customFormat="1" ht="40.049999999999997" customHeight="1" x14ac:dyDescent="0.3">
      <c r="A8" s="12"/>
      <c r="B8" s="13" t="s">
        <v>11</v>
      </c>
      <c r="C8" s="13"/>
      <c r="D8" s="13"/>
      <c r="E8" s="13"/>
      <c r="F8" s="14"/>
      <c r="G8" s="14"/>
      <c r="H8" s="14"/>
      <c r="I8" s="30">
        <f>SUBTOTAL(109,Data[ANSCHAFFUNGSKOSTEN])</f>
        <v>40500</v>
      </c>
      <c r="J8" s="13"/>
      <c r="K8" s="14"/>
      <c r="L8" s="30">
        <f>SUBTOTAL(109,Data[SCHROTTWERT])</f>
        <v>3050</v>
      </c>
      <c r="M8" s="30">
        <f>SUBTOTAL(109,Data[FRÜHERE ABSCHREIBUNG])</f>
        <v>12000</v>
      </c>
      <c r="N8" s="14"/>
      <c r="O8" s="30">
        <f>SUBTOTAL(109,Data[WERTSCHÄTZUNG IN DIESER ZEIT])</f>
        <v>2823.7857142857142</v>
      </c>
      <c r="P8" s="12"/>
    </row>
    <row r="9" spans="1:16" s="9" customFormat="1" ht="40.049999999999997" customHeight="1" x14ac:dyDescent="0.3">
      <c r="A9" s="8"/>
      <c r="B9" s="8"/>
      <c r="C9" s="8"/>
      <c r="D9" s="8"/>
      <c r="E9" s="8"/>
      <c r="F9" s="8"/>
      <c r="G9" s="8"/>
      <c r="H9" s="8"/>
      <c r="I9" s="8"/>
      <c r="J9" s="8"/>
      <c r="K9" s="8"/>
      <c r="L9" s="8"/>
      <c r="M9" s="8"/>
      <c r="N9" s="8"/>
      <c r="O9" s="8"/>
      <c r="P9" s="8"/>
    </row>
  </sheetData>
  <mergeCells count="1">
    <mergeCell ref="B1:O1"/>
  </mergeCells>
  <phoneticPr fontId="3" type="noConversion"/>
  <dataValidations count="1">
    <dataValidation type="list" errorStyle="warning" allowBlank="1" showInputMessage="1" showErrorMessage="1" error="Select Depriciation Method from the list. Select CANCEL, press ALT+DOWN ARROW for options, then DOWN ARROW and ENTER to make selection" sqref="J6:J7" xr:uid="{00000000-0002-0000-0000-000000000000}">
      <formula1>DepreciationMethods</formula1>
    </dataValidation>
  </dataValidations>
  <printOptions horizontalCentered="1"/>
  <pageMargins left="0.4" right="0.4" top="0.4" bottom="0.4" header="0.25" footer="0.25"/>
  <pageSetup scale="60" fitToHeight="0" orientation="landscape" r:id="rId1"/>
  <headerFooter differentFirst="1" alignWithMargins="0">
    <oddFooter>Page &amp;P of &amp;N</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6"/>
    <pageSetUpPr autoPageBreaks="0" fitToPage="1"/>
  </sheetPr>
  <dimension ref="A1:F10"/>
  <sheetViews>
    <sheetView showGridLines="0" zoomScaleNormal="100" workbookViewId="0">
      <selection activeCell="E7" sqref="E7"/>
    </sheetView>
  </sheetViews>
  <sheetFormatPr baseColWidth="10" defaultColWidth="8.796875" defaultRowHeight="14.4" x14ac:dyDescent="0.3"/>
  <cols>
    <col min="1" max="1" width="1.69921875" style="9" customWidth="1"/>
    <col min="2" max="2" width="5" style="9" customWidth="1"/>
    <col min="3" max="3" width="18.69921875" customWidth="1"/>
    <col min="4" max="4" width="26.69921875" customWidth="1"/>
    <col min="5" max="5" width="66.69921875" customWidth="1"/>
    <col min="6" max="6" width="5" style="9" customWidth="1"/>
  </cols>
  <sheetData>
    <row r="1" spans="1:5" ht="79.95" customHeight="1" x14ac:dyDescent="0.3">
      <c r="A1" s="8"/>
      <c r="C1" s="24" t="s">
        <v>32</v>
      </c>
      <c r="D1" s="24"/>
      <c r="E1" s="24"/>
    </row>
    <row r="2" spans="1:5" s="9" customFormat="1" ht="30" customHeight="1" x14ac:dyDescent="0.3">
      <c r="A2" s="8"/>
      <c r="D2" s="21" t="s">
        <v>6</v>
      </c>
      <c r="E2" s="31">
        <f>+Anlagevermögensbilanz!H2</f>
        <v>46096</v>
      </c>
    </row>
    <row r="3" spans="1:5" ht="45" customHeight="1" x14ac:dyDescent="0.3">
      <c r="A3" s="8"/>
      <c r="C3" s="22" t="s">
        <v>33</v>
      </c>
      <c r="D3" s="22" t="s">
        <v>34</v>
      </c>
      <c r="E3" s="22" t="s">
        <v>16</v>
      </c>
    </row>
    <row r="4" spans="1:5" ht="82.95" customHeight="1" x14ac:dyDescent="0.3">
      <c r="A4" s="8"/>
      <c r="C4" s="7" t="s">
        <v>0</v>
      </c>
      <c r="D4" s="7" t="s">
        <v>35</v>
      </c>
      <c r="E4" s="7" t="s">
        <v>38</v>
      </c>
    </row>
    <row r="5" spans="1:5" ht="82.95" customHeight="1" x14ac:dyDescent="0.3">
      <c r="A5" s="8"/>
      <c r="C5" s="7" t="s">
        <v>1</v>
      </c>
      <c r="D5" s="7" t="s">
        <v>36</v>
      </c>
      <c r="E5" s="7" t="s">
        <v>39</v>
      </c>
    </row>
    <row r="6" spans="1:5" ht="82.95" customHeight="1" x14ac:dyDescent="0.3">
      <c r="A6" s="8"/>
      <c r="C6" s="7" t="s">
        <v>2</v>
      </c>
      <c r="D6" s="7" t="s">
        <v>37</v>
      </c>
      <c r="E6" s="7" t="s">
        <v>40</v>
      </c>
    </row>
    <row r="7" spans="1:5" s="9" customFormat="1" ht="30" customHeight="1" x14ac:dyDescent="0.3">
      <c r="A7" s="8"/>
    </row>
    <row r="8" spans="1:5" x14ac:dyDescent="0.3">
      <c r="A8" s="8"/>
    </row>
    <row r="9" spans="1:5" x14ac:dyDescent="0.3">
      <c r="A9" s="8"/>
    </row>
    <row r="10" spans="1:5" x14ac:dyDescent="0.3">
      <c r="A10" s="8"/>
    </row>
  </sheetData>
  <mergeCells count="1">
    <mergeCell ref="C1:E1"/>
  </mergeCells>
  <phoneticPr fontId="3" type="noConversion"/>
  <printOptions horizontalCentered="1"/>
  <pageMargins left="0.4" right="0.4" top="0.4" bottom="0.4" header="0.25" footer="0.25"/>
  <pageSetup fitToHeight="0" orientation="landscape" r:id="rId1"/>
  <headerFooter alignWithMargins="0"/>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6" ma:contentTypeDescription="Create a new document." ma:contentTypeScope="" ma:versionID="ac37c1753acd5e330d2062ccec26ea66">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3b340c7101c92c5120abd06486f94548"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14D56E64-8041-4E18-8E7D-E4F7D81532B3}">
  <ds:schemaRefs>
    <ds:schemaRef ds:uri="http://schemas.microsoft.com/sharepoint/v3/contenttype/forms"/>
  </ds:schemaRefs>
</ds:datastoreItem>
</file>

<file path=customXml/itemProps2.xml><?xml version="1.0" encoding="utf-8"?>
<ds:datastoreItem xmlns:ds="http://schemas.openxmlformats.org/officeDocument/2006/customXml" ds:itemID="{667EB658-9D61-45C9-AE67-16B7DFBAB5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B2500B8-C327-48AA-813A-2830A5166E0B}">
  <ds:schemaRefs>
    <ds:schemaRef ds:uri="http://schemas.microsoft.com/office/2006/documentManagement/types"/>
    <ds:schemaRef ds:uri="http://schemas.microsoft.com/office/2006/metadata/properties"/>
    <ds:schemaRef ds:uri="http://schemas.microsoft.com/sharepoint/v3"/>
    <ds:schemaRef ds:uri="230e9df3-be65-4c73-a93b-d1236ebd677e"/>
    <ds:schemaRef ds:uri="http://purl.org/dc/terms/"/>
    <ds:schemaRef ds:uri="http://schemas.openxmlformats.org/package/2006/metadata/core-properties"/>
    <ds:schemaRef ds:uri="16c05727-aa75-4e4a-9b5f-8a80a1165891"/>
    <ds:schemaRef ds:uri="http://purl.org/dc/dcmitype/"/>
    <ds:schemaRef ds:uri="http://schemas.microsoft.com/office/infopath/2007/PartnerControls"/>
    <ds:schemaRef ds:uri="71af3243-3dd4-4a8d-8c0d-dd76da1f02a5"/>
    <ds:schemaRef ds:uri="http://www.w3.org/XML/1998/namespace"/>
    <ds:schemaRef ds:uri="http://purl.org/dc/elements/1.1/"/>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TM04099108</Templat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5</vt:i4>
      </vt:variant>
    </vt:vector>
  </HeadingPairs>
  <TitlesOfParts>
    <vt:vector size="7" baseType="lpstr">
      <vt:lpstr>Anlagevermögensbilanz</vt:lpstr>
      <vt:lpstr>Abschreibungsmethoden</vt:lpstr>
      <vt:lpstr>DepreciationMethods</vt:lpstr>
      <vt:lpstr>RowTitleRegion1..C2</vt:lpstr>
      <vt:lpstr>Title1</vt:lpstr>
      <vt:lpstr>Title2</vt:lpstr>
      <vt:lpstr>Anlagevermögensbilanz!Títulos_a_imprimir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2023-05-22T06:35:25Z</dcterms:created>
  <dcterms:modified xsi:type="dcterms:W3CDTF">2026-01-28T04:09:27Z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