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v820\Downloads\5 hojas\"/>
    </mc:Choice>
  </mc:AlternateContent>
  <xr:revisionPtr revIDLastSave="0" documentId="13_ncr:1_{A8119234-AC35-407D-BB89-543E0DC357A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MATURENBRETT" sheetId="7" r:id="rId1"/>
    <sheet name="RECHNUNGEN UND AUSGABEN" sheetId="2" r:id="rId2"/>
    <sheet name="Einnahmen- und Transaktions-Tra" sheetId="3" r:id="rId3"/>
    <sheet name="SPAREN UND SCHULDEN." sheetId="6" r:id="rId4"/>
  </sheets>
  <calcPr calcId="191029"/>
  <pivotCaches>
    <pivotCache cacheId="0" r:id="rId5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6" roundtripDataChecksum="FMAD7krJWyA1QI/R/3Z/ZonXgT3rMNA0Dm9zp/Pmv2k="/>
    </ext>
  </extLst>
</workbook>
</file>

<file path=xl/calcChain.xml><?xml version="1.0" encoding="utf-8"?>
<calcChain xmlns="http://schemas.openxmlformats.org/spreadsheetml/2006/main">
  <c r="I266" i="3" l="1"/>
  <c r="C5" i="7" s="1"/>
  <c r="B13" i="7"/>
  <c r="B12" i="7"/>
  <c r="K6" i="6"/>
  <c r="K7" i="6"/>
  <c r="K8" i="6"/>
  <c r="K9" i="6"/>
  <c r="K10" i="6"/>
  <c r="J11" i="6"/>
  <c r="K11" i="6" s="1"/>
  <c r="J12" i="6"/>
  <c r="K12" i="6"/>
  <c r="J13" i="6"/>
  <c r="K13" i="6" s="1"/>
  <c r="J14" i="6"/>
  <c r="K14" i="6"/>
  <c r="J15" i="6"/>
  <c r="K15" i="6" s="1"/>
  <c r="J16" i="6"/>
  <c r="K16" i="6"/>
  <c r="J17" i="6"/>
  <c r="K17" i="6" s="1"/>
  <c r="J18" i="6"/>
  <c r="K18" i="6"/>
  <c r="J19" i="6"/>
  <c r="K19" i="6" s="1"/>
  <c r="J20" i="6"/>
  <c r="K20" i="6"/>
  <c r="J21" i="6"/>
  <c r="K21" i="6" s="1"/>
  <c r="I22" i="6"/>
  <c r="D22" i="6"/>
  <c r="F21" i="6"/>
  <c r="E21" i="6"/>
  <c r="F20" i="6"/>
  <c r="E20" i="6"/>
  <c r="F19" i="6"/>
  <c r="E19" i="6"/>
  <c r="F18" i="6"/>
  <c r="E18" i="6"/>
  <c r="F17" i="6"/>
  <c r="E17" i="6"/>
  <c r="F16" i="6"/>
  <c r="E16" i="6"/>
  <c r="F15" i="6"/>
  <c r="E15" i="6"/>
  <c r="F14" i="6"/>
  <c r="E14" i="6"/>
  <c r="F13" i="6"/>
  <c r="E13" i="6"/>
  <c r="F12" i="6"/>
  <c r="E12" i="6"/>
  <c r="F11" i="6"/>
  <c r="E11" i="6"/>
  <c r="F10" i="6"/>
  <c r="E10" i="6"/>
  <c r="F9" i="6"/>
  <c r="E9" i="6"/>
  <c r="F8" i="6"/>
  <c r="E8" i="6"/>
  <c r="F7" i="6"/>
  <c r="E7" i="6"/>
  <c r="E22" i="6" s="1"/>
  <c r="C12" i="7" s="1"/>
  <c r="F6" i="6"/>
  <c r="D22" i="3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K6" i="2"/>
  <c r="K7" i="2"/>
  <c r="K8" i="2"/>
  <c r="K9" i="2"/>
  <c r="K12" i="2"/>
  <c r="K15" i="2"/>
  <c r="K16" i="2"/>
  <c r="K17" i="2"/>
  <c r="K19" i="2"/>
  <c r="K20" i="2"/>
  <c r="I22" i="2"/>
  <c r="B11" i="7" s="1"/>
  <c r="J21" i="2"/>
  <c r="K21" i="2" s="1"/>
  <c r="J20" i="2"/>
  <c r="J19" i="2"/>
  <c r="J18" i="2"/>
  <c r="K18" i="2" s="1"/>
  <c r="J17" i="2"/>
  <c r="J16" i="2"/>
  <c r="J15" i="2"/>
  <c r="J14" i="2"/>
  <c r="K14" i="2" s="1"/>
  <c r="J13" i="2"/>
  <c r="K13" i="2" s="1"/>
  <c r="J12" i="2"/>
  <c r="J11" i="2"/>
  <c r="K11" i="2" s="1"/>
  <c r="J10" i="2"/>
  <c r="K10" i="2" s="1"/>
  <c r="J9" i="2"/>
  <c r="J8" i="2"/>
  <c r="D22" i="2"/>
  <c r="B10" i="7" s="1"/>
  <c r="B14" i="7" l="1"/>
  <c r="D5" i="7" s="1"/>
  <c r="J22" i="6"/>
  <c r="C13" i="7" s="1"/>
  <c r="F22" i="6"/>
  <c r="D12" i="7" s="1"/>
  <c r="K22" i="6"/>
  <c r="D13" i="7" s="1"/>
  <c r="E22" i="3"/>
  <c r="B5" i="7" s="1"/>
  <c r="A5" i="7" s="1"/>
  <c r="K22" i="2"/>
  <c r="D11" i="7" s="1"/>
  <c r="J22" i="2"/>
  <c r="C11" i="7" s="1"/>
  <c r="E22" i="2"/>
  <c r="F22" i="2" l="1"/>
  <c r="D10" i="7" s="1"/>
  <c r="D14" i="7" s="1"/>
  <c r="C10" i="7"/>
  <c r="C14" i="7" s="1"/>
</calcChain>
</file>

<file path=xl/sharedStrings.xml><?xml version="1.0" encoding="utf-8"?>
<sst xmlns="http://schemas.openxmlformats.org/spreadsheetml/2006/main" count="91" uniqueCount="68">
  <si>
    <t>BILLS</t>
  </si>
  <si>
    <t>DUE</t>
  </si>
  <si>
    <t>BUDGET</t>
  </si>
  <si>
    <t>Expenses</t>
  </si>
  <si>
    <t>Debt</t>
  </si>
  <si>
    <t>Column1</t>
  </si>
  <si>
    <t>XYZ</t>
  </si>
  <si>
    <t>BUDGET Name</t>
  </si>
  <si>
    <t>ABC</t>
  </si>
  <si>
    <t>DPS</t>
  </si>
  <si>
    <t>DCP</t>
  </si>
  <si>
    <t>Saving</t>
  </si>
  <si>
    <t>Total</t>
  </si>
  <si>
    <t>GFHgh</t>
  </si>
  <si>
    <t>DASHBOARD FÜR MONATLICHES BUDGET</t>
  </si>
  <si>
    <t>ÜBRIG ZUM AUSGEBEN</t>
  </si>
  <si>
    <t>GESAMTEINNAHMEN</t>
  </si>
  <si>
    <t>GESAMTAUSGABEN</t>
  </si>
  <si>
    <t>DEM BUDGET ÜBERLASSEN</t>
  </si>
  <si>
    <t>AUSGABENÜBERSICHT</t>
  </si>
  <si>
    <t>NAME DES BUDGETS</t>
  </si>
  <si>
    <t>STRÖMUNG</t>
  </si>
  <si>
    <t>UNTERSCHIEDE.</t>
  </si>
  <si>
    <t>RECHNUNGEN</t>
  </si>
  <si>
    <t>Kosten</t>
  </si>
  <si>
    <t>Ersparnis</t>
  </si>
  <si>
    <t>Schuld</t>
  </si>
  <si>
    <t>Gesamt</t>
  </si>
  <si>
    <t>Etiquetas de fila</t>
  </si>
  <si>
    <t>Summe des BUDGETS</t>
  </si>
  <si>
    <t>Total general</t>
  </si>
  <si>
    <t>Summe der IST-Werte</t>
  </si>
  <si>
    <t>DETAILS ZU RECHNUNGEN UND AUSGABEN</t>
  </si>
  <si>
    <t>DETAILS ZU DEN RECHNUNGEN</t>
  </si>
  <si>
    <t>NAME DER RECHNUNGEN</t>
  </si>
  <si>
    <t>NACH</t>
  </si>
  <si>
    <t>GESAMT</t>
  </si>
  <si>
    <t>KOSTEN</t>
  </si>
  <si>
    <t>NAME DER AUSGABEN</t>
  </si>
  <si>
    <t>Lebensmittel</t>
  </si>
  <si>
    <t>Essen gehen</t>
  </si>
  <si>
    <t>Brennstoff</t>
  </si>
  <si>
    <t>Einkaufen</t>
  </si>
  <si>
    <t>Heim</t>
  </si>
  <si>
    <t>Geschenke</t>
  </si>
  <si>
    <t>Haustiere</t>
  </si>
  <si>
    <t>Gesundheit/Medizin</t>
  </si>
  <si>
    <t>Benutzerdefinierte Ausgabe 1</t>
  </si>
  <si>
    <t>Benutzerdefinierte Ausgabe 2</t>
  </si>
  <si>
    <t>Benutzerdefinierte Ausgabe 3</t>
  </si>
  <si>
    <t>Benutzerdefinierte Ausgabe 4</t>
  </si>
  <si>
    <t>Benutzerdefinierte Ausgabe 5</t>
  </si>
  <si>
    <t>Benutzerdefinierte Ausgabe 6</t>
  </si>
  <si>
    <t>Benutzerdefinierte Ausgabe 7</t>
  </si>
  <si>
    <t>Benutzerdefinierte Ausgabe 8</t>
  </si>
  <si>
    <t>RECHNUNGEN UND AUSGABEN</t>
  </si>
  <si>
    <t>Verdienen DETAILS</t>
  </si>
  <si>
    <t>BEZEICHNUNG DES EINKOMMENS</t>
  </si>
  <si>
    <t>Datum</t>
  </si>
  <si>
    <t>Erwartet</t>
  </si>
  <si>
    <t>TRANSAKTIONS-TRACKER</t>
  </si>
  <si>
    <t>Menge</t>
  </si>
  <si>
    <t>Beschreibung</t>
  </si>
  <si>
    <t>Bestellung</t>
  </si>
  <si>
    <t>SPEICHER- UND DEbt-DETAILS</t>
  </si>
  <si>
    <t>DETAILS SPEICHERN</t>
  </si>
  <si>
    <t>ZWEI</t>
  </si>
  <si>
    <t>SCHULD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</si>
</sst>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&quot;$&quot;#,##0.00_);\(&quot;$&quot;#,##0.00\)"/>
    <numFmt numFmtId="165" formatCode="&quot;$&quot;#,##0.00_);[Red]\(&quot;$&quot;#,##0.00\)"/>
    <numFmt numFmtId="166" formatCode="mmm&quot;-&quot;d"/>
    <numFmt numFmtId="167" formatCode="&quot;$&quot;#,##0.00"/>
    <numFmt numFmtId="168" formatCode="[$$]#,##0.00"/>
    <numFmt numFmtId="169" formatCode="[$-409]d\-mmm\-yy;@"/>
  </numFmts>
  <fonts count="20" x14ac:knownFonts="1">
    <font>
      <sz val="10"/>
      <color rgb="FF000000"/>
      <name val="Roboto"/>
      <scheme val="minor"/>
    </font>
    <font>
      <b/>
      <sz val="10"/>
      <color theme="1"/>
      <name val="Montserrat"/>
    </font>
    <font>
      <b/>
      <sz val="12"/>
      <color theme="1"/>
      <name val="Montserrat"/>
    </font>
    <font>
      <b/>
      <sz val="12"/>
      <name val="Roboto"/>
    </font>
    <font>
      <sz val="9"/>
      <color theme="1"/>
      <name val="Montserrat"/>
    </font>
    <font>
      <sz val="28"/>
      <color rgb="FF000000"/>
      <name val="Algerian"/>
      <family val="5"/>
    </font>
    <font>
      <sz val="10"/>
      <color rgb="FF000000"/>
      <name val="Roboto"/>
      <scheme val="minor"/>
    </font>
    <font>
      <sz val="20"/>
      <color rgb="FF000000"/>
      <name val="Roboto"/>
      <scheme val="minor"/>
    </font>
    <font>
      <b/>
      <sz val="18"/>
      <color rgb="FF000000"/>
      <name val="Roboto"/>
      <scheme val="minor"/>
    </font>
    <font>
      <sz val="24"/>
      <color theme="0"/>
      <name val="Roboto"/>
      <scheme val="minor"/>
    </font>
    <font>
      <sz val="28"/>
      <color theme="0"/>
      <name val="Algerian"/>
      <family val="5"/>
    </font>
    <font>
      <b/>
      <sz val="11"/>
      <color theme="0"/>
      <name val="Roboto"/>
      <scheme val="minor"/>
    </font>
    <font>
      <b/>
      <sz val="10"/>
      <color theme="0"/>
      <name val="Roboto"/>
      <scheme val="minor"/>
    </font>
    <font>
      <b/>
      <sz val="16"/>
      <color theme="0"/>
      <name val="Montserrat"/>
    </font>
    <font>
      <b/>
      <sz val="16"/>
      <color theme="0"/>
      <name val="Roboto"/>
    </font>
    <font>
      <b/>
      <sz val="10"/>
      <color theme="0"/>
      <name val="Montserrat"/>
    </font>
    <font>
      <b/>
      <sz val="10"/>
      <color theme="0"/>
      <name val="Roboto"/>
    </font>
    <font>
      <b/>
      <sz val="14"/>
      <color theme="0"/>
      <name val="Roboto"/>
      <scheme val="minor"/>
    </font>
    <font>
      <b/>
      <sz val="9"/>
      <color theme="0"/>
      <name val="Montserrat"/>
    </font>
    <font>
      <b/>
      <sz val="8"/>
      <color theme="0"/>
      <name val="Montserrat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2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theme="4"/>
      </patternFill>
    </fill>
  </fills>
  <borders count="11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1"/>
  </cellStyleXfs>
  <cellXfs count="64">
    <xf numFmtId="0" fontId="0" fillId="0" borderId="0" xfId="0"/>
    <xf numFmtId="0" fontId="4" fillId="3" borderId="6" xfId="0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68" fontId="4" fillId="3" borderId="2" xfId="0" applyNumberFormat="1" applyFont="1" applyFill="1" applyBorder="1" applyAlignment="1">
      <alignment horizontal="center" vertical="center"/>
    </xf>
    <xf numFmtId="167" fontId="4" fillId="3" borderId="7" xfId="0" applyNumberFormat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/>
    </xf>
    <xf numFmtId="168" fontId="2" fillId="2" borderId="9" xfId="0" applyNumberFormat="1" applyFont="1" applyFill="1" applyBorder="1" applyAlignment="1">
      <alignment horizontal="center" vertical="center"/>
    </xf>
    <xf numFmtId="167" fontId="2" fillId="2" borderId="10" xfId="0" applyNumberFormat="1" applyFont="1" applyFill="1" applyBorder="1" applyAlignment="1">
      <alignment horizontal="center" vertical="center"/>
    </xf>
    <xf numFmtId="167" fontId="4" fillId="3" borderId="2" xfId="0" applyNumberFormat="1" applyFont="1" applyFill="1" applyBorder="1" applyAlignment="1">
      <alignment horizontal="center" vertical="center"/>
    </xf>
    <xf numFmtId="167" fontId="3" fillId="3" borderId="9" xfId="0" applyNumberFormat="1" applyFont="1" applyFill="1" applyBorder="1" applyAlignment="1">
      <alignment horizontal="center" vertical="center"/>
    </xf>
    <xf numFmtId="0" fontId="0" fillId="0" borderId="1" xfId="0" applyBorder="1"/>
    <xf numFmtId="0" fontId="6" fillId="0" borderId="1" xfId="1"/>
    <xf numFmtId="0" fontId="4" fillId="3" borderId="6" xfId="1" applyFont="1" applyFill="1" applyBorder="1" applyAlignment="1">
      <alignment horizontal="center" vertical="center"/>
    </xf>
    <xf numFmtId="0" fontId="4" fillId="3" borderId="2" xfId="1" applyFont="1" applyFill="1" applyBorder="1" applyAlignment="1">
      <alignment horizontal="center" vertical="center"/>
    </xf>
    <xf numFmtId="169" fontId="4" fillId="3" borderId="2" xfId="1" applyNumberFormat="1" applyFont="1" applyFill="1" applyBorder="1" applyAlignment="1">
      <alignment horizontal="center" vertical="center"/>
    </xf>
    <xf numFmtId="168" fontId="4" fillId="3" borderId="2" xfId="1" applyNumberFormat="1" applyFont="1" applyFill="1" applyBorder="1" applyAlignment="1">
      <alignment horizontal="center" vertical="center"/>
    </xf>
    <xf numFmtId="167" fontId="4" fillId="3" borderId="2" xfId="1" applyNumberFormat="1" applyFont="1" applyFill="1" applyBorder="1" applyAlignment="1">
      <alignment horizontal="center" vertical="center"/>
    </xf>
    <xf numFmtId="167" fontId="4" fillId="3" borderId="7" xfId="1" applyNumberFormat="1" applyFont="1" applyFill="1" applyBorder="1" applyAlignment="1">
      <alignment horizontal="center" vertical="center"/>
    </xf>
    <xf numFmtId="0" fontId="2" fillId="2" borderId="8" xfId="1" applyFont="1" applyFill="1" applyBorder="1" applyAlignment="1">
      <alignment horizontal="center" vertical="center"/>
    </xf>
    <xf numFmtId="0" fontId="3" fillId="3" borderId="9" xfId="1" applyFont="1" applyFill="1" applyBorder="1" applyAlignment="1">
      <alignment horizontal="center"/>
    </xf>
    <xf numFmtId="168" fontId="2" fillId="2" borderId="9" xfId="1" applyNumberFormat="1" applyFont="1" applyFill="1" applyBorder="1" applyAlignment="1">
      <alignment horizontal="center" vertical="center"/>
    </xf>
    <xf numFmtId="167" fontId="3" fillId="3" borderId="9" xfId="1" applyNumberFormat="1" applyFont="1" applyFill="1" applyBorder="1" applyAlignment="1">
      <alignment horizontal="center" vertical="center"/>
    </xf>
    <xf numFmtId="167" fontId="2" fillId="2" borderId="10" xfId="1" applyNumberFormat="1" applyFont="1" applyFill="1" applyBorder="1" applyAlignment="1">
      <alignment horizontal="center" vertical="center"/>
    </xf>
    <xf numFmtId="0" fontId="4" fillId="3" borderId="8" xfId="1" applyFont="1" applyFill="1" applyBorder="1" applyAlignment="1">
      <alignment horizontal="center" vertical="center"/>
    </xf>
    <xf numFmtId="167" fontId="4" fillId="3" borderId="9" xfId="1" applyNumberFormat="1" applyFont="1" applyFill="1" applyBorder="1" applyAlignment="1">
      <alignment horizontal="center" vertical="center"/>
    </xf>
    <xf numFmtId="167" fontId="4" fillId="3" borderId="10" xfId="1" applyNumberFormat="1" applyFont="1" applyFill="1" applyBorder="1" applyAlignment="1">
      <alignment horizontal="center" vertical="center"/>
    </xf>
    <xf numFmtId="167" fontId="1" fillId="3" borderId="9" xfId="1" applyNumberFormat="1" applyFont="1" applyFill="1" applyBorder="1" applyAlignment="1">
      <alignment horizontal="center" vertical="center"/>
    </xf>
    <xf numFmtId="0" fontId="7" fillId="3" borderId="0" xfId="0" applyFont="1" applyFill="1" applyAlignment="1">
      <alignment vertical="center"/>
    </xf>
    <xf numFmtId="167" fontId="8" fillId="0" borderId="2" xfId="0" applyNumberFormat="1" applyFont="1" applyBorder="1" applyAlignment="1">
      <alignment horizontal="center" vertical="center"/>
    </xf>
    <xf numFmtId="165" fontId="8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164" fontId="0" fillId="0" borderId="2" xfId="0" applyNumberFormat="1" applyBorder="1" applyAlignment="1">
      <alignment horizontal="center" vertical="center"/>
    </xf>
    <xf numFmtId="0" fontId="0" fillId="0" borderId="0" xfId="0" pivotButton="1"/>
    <xf numFmtId="0" fontId="0" fillId="0" borderId="0" xfId="0" applyAlignment="1">
      <alignment horizontal="left"/>
    </xf>
    <xf numFmtId="164" fontId="0" fillId="0" borderId="0" xfId="0" applyNumberFormat="1"/>
    <xf numFmtId="0" fontId="12" fillId="5" borderId="2" xfId="0" applyFont="1" applyFill="1" applyBorder="1" applyAlignment="1">
      <alignment horizontal="left" vertical="center"/>
    </xf>
    <xf numFmtId="0" fontId="12" fillId="5" borderId="2" xfId="0" applyFont="1" applyFill="1" applyBorder="1" applyAlignment="1">
      <alignment horizontal="center" vertical="center"/>
    </xf>
    <xf numFmtId="0" fontId="15" fillId="6" borderId="3" xfId="0" applyFont="1" applyFill="1" applyBorder="1" applyAlignment="1">
      <alignment horizontal="center" vertical="center"/>
    </xf>
    <xf numFmtId="0" fontId="16" fillId="5" borderId="4" xfId="0" applyFont="1" applyFill="1" applyBorder="1" applyAlignment="1">
      <alignment horizontal="center"/>
    </xf>
    <xf numFmtId="0" fontId="15" fillId="6" borderId="4" xfId="0" applyFont="1" applyFill="1" applyBorder="1" applyAlignment="1">
      <alignment horizontal="center" vertical="center"/>
    </xf>
    <xf numFmtId="0" fontId="15" fillId="6" borderId="5" xfId="0" applyFont="1" applyFill="1" applyBorder="1" applyAlignment="1">
      <alignment horizontal="center" vertical="center"/>
    </xf>
    <xf numFmtId="0" fontId="15" fillId="6" borderId="3" xfId="1" applyFont="1" applyFill="1" applyBorder="1" applyAlignment="1">
      <alignment horizontal="center" vertical="center"/>
    </xf>
    <xf numFmtId="0" fontId="16" fillId="5" borderId="4" xfId="1" applyFont="1" applyFill="1" applyBorder="1" applyAlignment="1">
      <alignment horizontal="center"/>
    </xf>
    <xf numFmtId="0" fontId="15" fillId="6" borderId="4" xfId="1" applyFont="1" applyFill="1" applyBorder="1" applyAlignment="1">
      <alignment horizontal="center" vertical="center"/>
    </xf>
    <xf numFmtId="0" fontId="15" fillId="6" borderId="5" xfId="1" applyFont="1" applyFill="1" applyBorder="1" applyAlignment="1">
      <alignment horizontal="center" vertical="center"/>
    </xf>
    <xf numFmtId="0" fontId="11" fillId="5" borderId="2" xfId="0" applyFont="1" applyFill="1" applyBorder="1" applyAlignment="1">
      <alignment horizontal="left" vertical="center"/>
    </xf>
    <xf numFmtId="164" fontId="11" fillId="5" borderId="2" xfId="0" applyNumberFormat="1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horizontal="center" vertical="center"/>
    </xf>
    <xf numFmtId="164" fontId="0" fillId="0" borderId="0" xfId="0" applyNumberFormat="1" applyAlignment="1">
      <alignment horizontal="left" indent="1"/>
    </xf>
    <xf numFmtId="164" fontId="0" fillId="0" borderId="0" xfId="0" applyNumberFormat="1" applyAlignment="1">
      <alignment horizontal="left" indent="2"/>
    </xf>
    <xf numFmtId="0" fontId="18" fillId="6" borderId="3" xfId="0" applyFont="1" applyFill="1" applyBorder="1" applyAlignment="1">
      <alignment horizontal="center" vertical="center"/>
    </xf>
    <xf numFmtId="0" fontId="19" fillId="6" borderId="5" xfId="0" applyFont="1" applyFill="1" applyBorder="1" applyAlignment="1">
      <alignment horizontal="center" vertical="center"/>
    </xf>
    <xf numFmtId="0" fontId="9" fillId="5" borderId="0" xfId="0" applyFont="1" applyFill="1" applyAlignment="1">
      <alignment horizontal="center"/>
    </xf>
    <xf numFmtId="0" fontId="10" fillId="5" borderId="0" xfId="0" applyFont="1" applyFill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13" fillId="5" borderId="4" xfId="0" applyFont="1" applyFill="1" applyBorder="1" applyAlignment="1">
      <alignment horizontal="center" vertical="center"/>
    </xf>
    <xf numFmtId="0" fontId="14" fillId="5" borderId="4" xfId="0" applyFont="1" applyFill="1" applyBorder="1"/>
    <xf numFmtId="0" fontId="5" fillId="4" borderId="2" xfId="1" applyFont="1" applyFill="1" applyBorder="1" applyAlignment="1">
      <alignment horizontal="center" vertical="center"/>
    </xf>
    <xf numFmtId="0" fontId="13" fillId="5" borderId="4" xfId="1" applyFont="1" applyFill="1" applyBorder="1" applyAlignment="1">
      <alignment horizontal="center" vertical="center"/>
    </xf>
    <xf numFmtId="0" fontId="14" fillId="5" borderId="4" xfId="1" applyFont="1" applyFill="1" applyBorder="1"/>
    <xf numFmtId="0" fontId="19" fillId="6" borderId="3" xfId="0" applyFont="1" applyFill="1" applyBorder="1" applyAlignment="1">
      <alignment horizontal="center" vertical="center"/>
    </xf>
    <xf numFmtId="0" fontId="19" fillId="6" borderId="3" xfId="1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56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ill>
        <patternFill>
          <bgColor rgb="FFFFFFFF"/>
        </patternFill>
      </fill>
      <alignment horizont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numFmt numFmtId="167" formatCode="&quot;$&quot;#,##0.00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Montserrat"/>
        <scheme val="none"/>
      </font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7" formatCode="&quot;$&quot;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8" formatCode="[$$]#,##0.00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numFmt numFmtId="166" formatCode="mmm&quot;-&quot;d"/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Montserrat"/>
        <scheme val="none"/>
      </font>
      <fill>
        <patternFill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/>
        </patternFill>
      </fill>
      <alignment horizontal="center" textRotation="0" wrapText="0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Montserrat"/>
        <scheme val="none"/>
      </font>
      <fill>
        <patternFill patternType="solid">
          <fgColor theme="4"/>
          <bgColor rgb="FF92D05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0F89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5" Type="http://schemas.openxmlformats.org/officeDocument/2006/relationships/pivotCacheDefinition" Target="pivotCache/pivotCacheDefinition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[MonthlyBudget_RM_Green (Update).xlsx]ARMATURENBRETT!PivotTable2</c:name>
    <c:fmtId val="0"/>
  </c:pivotSource>
  <c:chart>
    <c:autoTitleDeleted val="0"/>
    <c:pivotFmts>
      <c:pivotFmt>
        <c:idx val="0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"/>
        <c:dLbl>
          <c:idx val="0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"/>
        <c:spPr>
          <a:solidFill>
            <a:srgbClr val="0F89A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0"/>
        <c:spPr>
          <a:solidFill>
            <a:srgbClr val="92D050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-5400000" spcFirstLastPara="1" vertOverflow="clip" horzOverflow="clip" vert="horz" wrap="square" lIns="38100" tIns="19050" rIns="38100" bIns="19050" anchor="ctr" anchorCtr="1">
              <a:spAutoFit/>
            </a:bodyPr>
            <a:lstStyle/>
            <a:p>
              <a:pPr>
                <a:defRPr sz="800" b="0" i="0" u="none" strike="noStrike" kern="1200" baseline="0">
                  <a:solidFill>
                    <a:schemeClr val="tx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outEnd"/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ARMATURENBRETT!$H$2</c:f>
              <c:strCache>
                <c:ptCount val="1"/>
                <c:pt idx="0">
                  <c:v>Summe des BUDGETS</c:v>
                </c:pt>
              </c:strCache>
            </c:strRef>
          </c:tx>
          <c:spPr>
            <a:solidFill>
              <a:srgbClr val="0F89A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ARMATURENBRETT!$G$3:$G$18</c:f>
              <c:multiLvlStrCache>
                <c:ptCount val="5"/>
                <c:lvl>
                  <c:pt idx="0">
                    <c:v>$5,000.00 </c:v>
                  </c:pt>
                  <c:pt idx="1">
                    <c:v>$800.00 </c:v>
                  </c:pt>
                  <c:pt idx="2">
                    <c:v>$7,000.00 </c:v>
                  </c:pt>
                  <c:pt idx="3">
                    <c:v>$1,500.00 </c:v>
                  </c:pt>
                  <c:pt idx="4">
                    <c:v>$14,300.00 </c:v>
                  </c:pt>
                </c:lvl>
                <c:lvl>
                  <c:pt idx="0">
                    <c:v>$4,000.00 </c:v>
                  </c:pt>
                  <c:pt idx="1">
                    <c:v>$450.00 </c:v>
                  </c:pt>
                  <c:pt idx="2">
                    <c:v>$4,000.00 </c:v>
                  </c:pt>
                  <c:pt idx="3">
                    <c:v>$1,200.00 </c:v>
                  </c:pt>
                  <c:pt idx="4">
                    <c:v>$9,650.00 </c:v>
                  </c:pt>
                </c:lvl>
                <c:lvl>
                  <c:pt idx="0">
                    <c:v>BILLS</c:v>
                  </c:pt>
                  <c:pt idx="1">
                    <c:v>Debt</c:v>
                  </c:pt>
                  <c:pt idx="2">
                    <c:v>Expenses</c:v>
                  </c:pt>
                  <c:pt idx="3">
                    <c:v>Saving</c:v>
                  </c:pt>
                  <c:pt idx="4">
                    <c:v>Total</c:v>
                  </c:pt>
                </c:lvl>
              </c:multiLvlStrCache>
            </c:multiLvlStrRef>
          </c:cat>
          <c:val>
            <c:numRef>
              <c:f>ARMATURENBRETT!$H$3:$H$18</c:f>
              <c:numCache>
                <c:formatCode>"$"#,##0.00_);\("$"#,##0.00\)</c:formatCode>
                <c:ptCount val="5"/>
                <c:pt idx="0">
                  <c:v>5000</c:v>
                </c:pt>
                <c:pt idx="1">
                  <c:v>800</c:v>
                </c:pt>
                <c:pt idx="2">
                  <c:v>7000</c:v>
                </c:pt>
                <c:pt idx="3">
                  <c:v>1500</c:v>
                </c:pt>
                <c:pt idx="4">
                  <c:v>14300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79F-4E7F-BCB5-412C72A7FF7D}"/>
            </c:ext>
          </c:extLst>
        </c:ser>
        <c:ser>
          <c:idx val="1"/>
          <c:order val="1"/>
          <c:tx>
            <c:strRef>
              <c:f>ARMATURENBRETT!$I$2</c:f>
              <c:strCache>
                <c:ptCount val="1"/>
                <c:pt idx="0">
                  <c:v>Summe der IST-Werte</c:v>
                </c:pt>
              </c:strCache>
            </c:strRef>
          </c:tx>
          <c:spPr>
            <a:solidFill>
              <a:srgbClr val="92D05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-540000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ARMATURENBRETT!$G$3:$G$18</c:f>
              <c:multiLvlStrCache>
                <c:ptCount val="5"/>
                <c:lvl>
                  <c:pt idx="0">
                    <c:v>$5,000.00 </c:v>
                  </c:pt>
                  <c:pt idx="1">
                    <c:v>$800.00 </c:v>
                  </c:pt>
                  <c:pt idx="2">
                    <c:v>$7,000.00 </c:v>
                  </c:pt>
                  <c:pt idx="3">
                    <c:v>$1,500.00 </c:v>
                  </c:pt>
                  <c:pt idx="4">
                    <c:v>$14,300.00 </c:v>
                  </c:pt>
                </c:lvl>
                <c:lvl>
                  <c:pt idx="0">
                    <c:v>$4,000.00 </c:v>
                  </c:pt>
                  <c:pt idx="1">
                    <c:v>$450.00 </c:v>
                  </c:pt>
                  <c:pt idx="2">
                    <c:v>$4,000.00 </c:v>
                  </c:pt>
                  <c:pt idx="3">
                    <c:v>$1,200.00 </c:v>
                  </c:pt>
                  <c:pt idx="4">
                    <c:v>$9,650.00 </c:v>
                  </c:pt>
                </c:lvl>
                <c:lvl>
                  <c:pt idx="0">
                    <c:v>BILLS</c:v>
                  </c:pt>
                  <c:pt idx="1">
                    <c:v>Debt</c:v>
                  </c:pt>
                  <c:pt idx="2">
                    <c:v>Expenses</c:v>
                  </c:pt>
                  <c:pt idx="3">
                    <c:v>Saving</c:v>
                  </c:pt>
                  <c:pt idx="4">
                    <c:v>Total</c:v>
                  </c:pt>
                </c:lvl>
              </c:multiLvlStrCache>
            </c:multiLvlStrRef>
          </c:cat>
          <c:val>
            <c:numRef>
              <c:f>ARMATURENBRETT!$I$3:$I$18</c:f>
              <c:numCache>
                <c:formatCode>"$"#,##0.00_);\("$"#,##0.00\)</c:formatCode>
                <c:ptCount val="5"/>
                <c:pt idx="0">
                  <c:v>4000</c:v>
                </c:pt>
                <c:pt idx="1">
                  <c:v>450</c:v>
                </c:pt>
                <c:pt idx="2">
                  <c:v>4000</c:v>
                </c:pt>
                <c:pt idx="3">
                  <c:v>1200</c:v>
                </c:pt>
                <c:pt idx="4">
                  <c:v>9650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79F-4E7F-BCB5-412C72A7FF7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444"/>
        <c:overlap val="-90"/>
        <c:axId val="121996800"/>
        <c:axId val="121998336"/>
      </c:barChart>
      <c:catAx>
        <c:axId val="1219968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998336"/>
        <c:crosses val="autoZero"/>
        <c:auto val="1"/>
        <c:lblAlgn val="ctr"/>
        <c:lblOffset val="100"/>
        <c:noMultiLvlLbl val="0"/>
      </c:catAx>
      <c:valAx>
        <c:axId val="121998336"/>
        <c:scaling>
          <c:orientation val="minMax"/>
        </c:scaling>
        <c:delete val="1"/>
        <c:axPos val="l"/>
        <c:numFmt formatCode="&quot;$&quot;#,##0.00_);\(&quot;$&quot;#,##0.00\)" sourceLinked="1"/>
        <c:majorTickMark val="none"/>
        <c:minorTickMark val="none"/>
        <c:tickLblPos val="nextTo"/>
        <c:crossAx val="1219968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de-DE" sz="1600" b="1" i="0" u="none" strike="noStrike" baseline="0"/>
              <a:t>EINNAHMEN VS. AUSGABEN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0"/>
        <c:ser>
          <c:idx val="0"/>
          <c:order val="0"/>
          <c:spPr>
            <a:solidFill>
              <a:srgbClr val="0F89A1"/>
            </a:solidFill>
            <a:ln>
              <a:noFill/>
            </a:ln>
            <a:effectLst/>
          </c:spPr>
          <c:dPt>
            <c:idx val="0"/>
            <c:bubble3D val="0"/>
            <c:spPr>
              <a:solidFill>
                <a:srgbClr val="92D05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2-5AFC-4995-A287-33F5CBA443D1}"/>
              </c:ext>
            </c:extLst>
          </c:dPt>
          <c:dLbls>
            <c:dLbl>
              <c:idx val="0"/>
              <c:layout>
                <c:manualLayout>
                  <c:x val="3.1202537182852041E-2"/>
                  <c:y val="-7.50353601633129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AFC-4995-A287-33F5CBA443D1}"/>
                </c:ext>
              </c:extLst>
            </c:dLbl>
            <c:dLbl>
              <c:idx val="1"/>
              <c:layout>
                <c:manualLayout>
                  <c:x val="-4.9214129483814525E-2"/>
                  <c:y val="3.799868766404197E-2"/>
                </c:manualLayout>
              </c:layout>
              <c:dLblPos val="bestFit"/>
              <c:showLegendKey val="1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AFC-4995-A287-33F5CBA443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1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2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ARMATURENBRETT!$B$4:$C$4</c:f>
              <c:strCache>
                <c:ptCount val="2"/>
                <c:pt idx="0">
                  <c:v>GESAMTEINNAHMEN</c:v>
                </c:pt>
                <c:pt idx="1">
                  <c:v>GESAMTAUSGABEN</c:v>
                </c:pt>
              </c:strCache>
            </c:strRef>
          </c:cat>
          <c:val>
            <c:numRef>
              <c:f>ARMATURENBRETT!$B$5:$C$5</c:f>
              <c:numCache>
                <c:formatCode>"$"#,##0.00</c:formatCode>
                <c:ptCount val="2"/>
                <c:pt idx="0">
                  <c:v>7000</c:v>
                </c:pt>
                <c:pt idx="1">
                  <c:v>4789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FC-4995-A287-33F5CBA443D1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'RECHNUNGEN UND AUSGABEN'!$I$5</c:f>
              <c:strCache>
                <c:ptCount val="1"/>
                <c:pt idx="0">
                  <c:v>BUDGET</c:v>
                </c:pt>
              </c:strCache>
            </c:strRef>
          </c:tx>
          <c:spPr>
            <a:solidFill>
              <a:srgbClr val="FFC000"/>
            </a:solidFill>
          </c:spPr>
          <c:invertIfNegative val="0"/>
          <c:cat>
            <c:strRef>
              <c:f>'RECHNUNGEN UND AUSGABEN'!$H$6:$H$21</c:f>
              <c:strCache>
                <c:ptCount val="16"/>
                <c:pt idx="0">
                  <c:v>Lebensmittel</c:v>
                </c:pt>
                <c:pt idx="1">
                  <c:v>Essen gehen</c:v>
                </c:pt>
                <c:pt idx="2">
                  <c:v>Brennstoff</c:v>
                </c:pt>
                <c:pt idx="3">
                  <c:v>Einkaufen</c:v>
                </c:pt>
                <c:pt idx="4">
                  <c:v>Heim</c:v>
                </c:pt>
                <c:pt idx="5">
                  <c:v>Geschenke</c:v>
                </c:pt>
                <c:pt idx="6">
                  <c:v>Haustiere</c:v>
                </c:pt>
                <c:pt idx="7">
                  <c:v>Gesundheit/Medizin</c:v>
                </c:pt>
                <c:pt idx="8">
                  <c:v>Benutzerdefinierte Ausgabe 1</c:v>
                </c:pt>
                <c:pt idx="9">
                  <c:v>Benutzerdefinierte Ausgabe 2</c:v>
                </c:pt>
                <c:pt idx="10">
                  <c:v>Benutzerdefinierte Ausgabe 3</c:v>
                </c:pt>
                <c:pt idx="11">
                  <c:v>Benutzerdefinierte Ausgabe 4</c:v>
                </c:pt>
                <c:pt idx="12">
                  <c:v>Benutzerdefinierte Ausgabe 5</c:v>
                </c:pt>
                <c:pt idx="13">
                  <c:v>Benutzerdefinierte Ausgabe 6</c:v>
                </c:pt>
                <c:pt idx="14">
                  <c:v>Benutzerdefinierte Ausgabe 7</c:v>
                </c:pt>
                <c:pt idx="15">
                  <c:v>Benutzerdefinierte Ausgabe 8</c:v>
                </c:pt>
              </c:strCache>
            </c:strRef>
          </c:cat>
          <c:val>
            <c:numRef>
              <c:f>'RECHNUNGEN UND AUSGABEN'!$I$6:$I$21</c:f>
              <c:numCache>
                <c:formatCode>"$"#,##0.00</c:formatCode>
                <c:ptCount val="16"/>
                <c:pt idx="0">
                  <c:v>4000</c:v>
                </c:pt>
                <c:pt idx="1">
                  <c:v>3000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AD-4E44-9DBE-105A1056650A}"/>
            </c:ext>
          </c:extLst>
        </c:ser>
        <c:ser>
          <c:idx val="1"/>
          <c:order val="1"/>
          <c:tx>
            <c:strRef>
              <c:f>'RECHNUNGEN UND AUSGABEN'!$J$5</c:f>
              <c:strCache>
                <c:ptCount val="1"/>
                <c:pt idx="0">
                  <c:v>STRÖMUNG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'RECHNUNGEN UND AUSGABEN'!$H$6:$H$21</c:f>
              <c:strCache>
                <c:ptCount val="16"/>
                <c:pt idx="0">
                  <c:v>Lebensmittel</c:v>
                </c:pt>
                <c:pt idx="1">
                  <c:v>Essen gehen</c:v>
                </c:pt>
                <c:pt idx="2">
                  <c:v>Brennstoff</c:v>
                </c:pt>
                <c:pt idx="3">
                  <c:v>Einkaufen</c:v>
                </c:pt>
                <c:pt idx="4">
                  <c:v>Heim</c:v>
                </c:pt>
                <c:pt idx="5">
                  <c:v>Geschenke</c:v>
                </c:pt>
                <c:pt idx="6">
                  <c:v>Haustiere</c:v>
                </c:pt>
                <c:pt idx="7">
                  <c:v>Gesundheit/Medizin</c:v>
                </c:pt>
                <c:pt idx="8">
                  <c:v>Benutzerdefinierte Ausgabe 1</c:v>
                </c:pt>
                <c:pt idx="9">
                  <c:v>Benutzerdefinierte Ausgabe 2</c:v>
                </c:pt>
                <c:pt idx="10">
                  <c:v>Benutzerdefinierte Ausgabe 3</c:v>
                </c:pt>
                <c:pt idx="11">
                  <c:v>Benutzerdefinierte Ausgabe 4</c:v>
                </c:pt>
                <c:pt idx="12">
                  <c:v>Benutzerdefinierte Ausgabe 5</c:v>
                </c:pt>
                <c:pt idx="13">
                  <c:v>Benutzerdefinierte Ausgabe 6</c:v>
                </c:pt>
                <c:pt idx="14">
                  <c:v>Benutzerdefinierte Ausgabe 7</c:v>
                </c:pt>
                <c:pt idx="15">
                  <c:v>Benutzerdefinierte Ausgabe 8</c:v>
                </c:pt>
              </c:strCache>
            </c:strRef>
          </c:cat>
          <c:val>
            <c:numRef>
              <c:f>'RECHNUNGEN UND AUSGABEN'!$J$6:$J$21</c:f>
              <c:numCache>
                <c:formatCode>"$"#,##0.00</c:formatCode>
                <c:ptCount val="16"/>
                <c:pt idx="0">
                  <c:v>2000</c:v>
                </c:pt>
                <c:pt idx="1">
                  <c:v>2000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1AD-4E44-9DBE-105A105665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25428864"/>
        <c:axId val="125430400"/>
        <c:axId val="0"/>
      </c:bar3DChart>
      <c:catAx>
        <c:axId val="1254288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25430400"/>
        <c:crosses val="autoZero"/>
        <c:auto val="1"/>
        <c:lblAlgn val="ctr"/>
        <c:lblOffset val="100"/>
        <c:noMultiLvlLbl val="0"/>
      </c:catAx>
      <c:valAx>
        <c:axId val="125430400"/>
        <c:scaling>
          <c:orientation val="minMax"/>
        </c:scaling>
        <c:delete val="0"/>
        <c:axPos val="l"/>
        <c:majorGridlines>
          <c:spPr>
            <a:ln>
              <a:solidFill>
                <a:srgbClr val="92D050"/>
              </a:solidFill>
            </a:ln>
          </c:spPr>
        </c:majorGridlines>
        <c:numFmt formatCode="&quot;$&quot;#,##0.00" sourceLinked="1"/>
        <c:majorTickMark val="out"/>
        <c:minorTickMark val="none"/>
        <c:tickLblPos val="nextTo"/>
        <c:crossAx val="1254288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solidFill>
      <a:srgbClr val="92D050"/>
    </a:solidFill>
    <a:ln>
      <a:solidFill>
        <a:srgbClr val="92D050"/>
      </a:solidFill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'Einnahmen- und Transaktions-Tra'!$E$5</c:f>
              <c:strCache>
                <c:ptCount val="1"/>
                <c:pt idx="0">
                  <c:v>STRÖMUNG</c:v>
                </c:pt>
              </c:strCache>
            </c:strRef>
          </c:tx>
          <c:spPr>
            <a:solidFill>
              <a:srgbClr val="92D050"/>
            </a:solidFill>
          </c:spPr>
          <c:dPt>
            <c:idx val="1"/>
            <c:bubble3D val="0"/>
            <c:spPr>
              <a:solidFill>
                <a:srgbClr val="00B0F0"/>
              </a:solidFill>
              <a:ln>
                <a:solidFill>
                  <a:srgbClr val="00B0F0"/>
                </a:solidFill>
              </a:ln>
            </c:spPr>
            <c:extLst>
              <c:ext xmlns:c16="http://schemas.microsoft.com/office/drawing/2014/chart" uri="{C3380CC4-5D6E-409C-BE32-E72D297353CC}">
                <c16:uniqueId val="{00000001-0F43-46F6-9576-63B75F457D76}"/>
              </c:ext>
            </c:extLst>
          </c:dPt>
          <c:dLbls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'Einnahmen- und Transaktions-Tra'!$A$6:$A$7</c:f>
              <c:strCache>
                <c:ptCount val="2"/>
                <c:pt idx="0">
                  <c:v>XYZ</c:v>
                </c:pt>
                <c:pt idx="1">
                  <c:v>GFHgh</c:v>
                </c:pt>
              </c:strCache>
            </c:strRef>
          </c:cat>
          <c:val>
            <c:numRef>
              <c:f>'Einnahmen- und Transaktions-Tra'!$E$6:$E$7</c:f>
              <c:numCache>
                <c:formatCode>[$$]#,##0.00</c:formatCode>
                <c:ptCount val="2"/>
                <c:pt idx="0">
                  <c:v>4000</c:v>
                </c:pt>
                <c:pt idx="1">
                  <c:v>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F43-46F6-9576-63B75F457D76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'SPAREN UND SCHULDEN.'!$E$5</c:f>
              <c:strCache>
                <c:ptCount val="1"/>
                <c:pt idx="0">
                  <c:v>STRÖMUNG</c:v>
                </c:pt>
              </c:strCache>
            </c:strRef>
          </c:tx>
          <c:spPr>
            <a:solidFill>
              <a:srgbClr val="00B0F0"/>
            </a:solidFill>
          </c:spPr>
          <c:invertIfNegative val="0"/>
          <c:cat>
            <c:strRef>
              <c:f>'SPAREN UND SCHULDEN.'!$A$6:$A$18</c:f>
              <c:strCache>
                <c:ptCount val="1"/>
                <c:pt idx="0">
                  <c:v>DPS</c:v>
                </c:pt>
              </c:strCache>
            </c:strRef>
          </c:cat>
          <c:val>
            <c:numRef>
              <c:f>'SPAREN UND SCHULDEN.'!$E$6:$E$18</c:f>
              <c:numCache>
                <c:formatCode>[$$]#,##0.00</c:formatCode>
                <c:ptCount val="13"/>
                <c:pt idx="0">
                  <c:v>1200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2B-4467-A1E0-BD12F674CE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75832320"/>
        <c:axId val="75858688"/>
        <c:axId val="0"/>
      </c:bar3DChart>
      <c:catAx>
        <c:axId val="758323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5858688"/>
        <c:crosses val="autoZero"/>
        <c:auto val="1"/>
        <c:lblAlgn val="ctr"/>
        <c:lblOffset val="100"/>
        <c:noMultiLvlLbl val="0"/>
      </c:catAx>
      <c:valAx>
        <c:axId val="75858688"/>
        <c:scaling>
          <c:orientation val="minMax"/>
        </c:scaling>
        <c:delete val="0"/>
        <c:axPos val="l"/>
        <c:majorGridlines/>
        <c:numFmt formatCode="[$$]#,##0.00" sourceLinked="1"/>
        <c:majorTickMark val="out"/>
        <c:minorTickMark val="none"/>
        <c:tickLblPos val="nextTo"/>
        <c:crossAx val="758323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solidFill>
      <a:srgbClr val="92D050"/>
    </a:solidFill>
  </c:sp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8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  <cs:bodyPr rot="-5400000" spcFirstLastPara="1" vertOverflow="clip" horzOverflow="clip" vert="horz" wrap="square" lIns="38100" tIns="19050" rIns="38100" bIns="19050" anchor="ctr" anchorCtr="1">
      <a:spAutoFit/>
    </cs:bodyPr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55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87630</xdr:colOff>
      <xdr:row>0</xdr:row>
      <xdr:rowOff>91440</xdr:rowOff>
    </xdr:from>
    <xdr:to>
      <xdr:col>11</xdr:col>
      <xdr:colOff>44824</xdr:colOff>
      <xdr:row>10</xdr:row>
      <xdr:rowOff>45720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A9FAE18-6C30-8B88-65F4-DB0A0CC0163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120351</xdr:colOff>
      <xdr:row>10</xdr:row>
      <xdr:rowOff>72391</xdr:rowOff>
    </xdr:from>
    <xdr:to>
      <xdr:col>11</xdr:col>
      <xdr:colOff>44824</xdr:colOff>
      <xdr:row>20</xdr:row>
      <xdr:rowOff>62754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C19E9A0-E3FF-5743-6B4E-30C6E38AAE1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78922</xdr:colOff>
      <xdr:row>3</xdr:row>
      <xdr:rowOff>27214</xdr:rowOff>
    </xdr:from>
    <xdr:to>
      <xdr:col>18</xdr:col>
      <xdr:colOff>78922</xdr:colOff>
      <xdr:row>13</xdr:row>
      <xdr:rowOff>174172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95251</xdr:colOff>
      <xdr:row>4</xdr:row>
      <xdr:rowOff>16329</xdr:rowOff>
    </xdr:from>
    <xdr:to>
      <xdr:col>17</xdr:col>
      <xdr:colOff>323851</xdr:colOff>
      <xdr:row>14</xdr:row>
      <xdr:rowOff>163286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89807</xdr:colOff>
      <xdr:row>3</xdr:row>
      <xdr:rowOff>87085</xdr:rowOff>
    </xdr:from>
    <xdr:to>
      <xdr:col>18</xdr:col>
      <xdr:colOff>89807</xdr:colOff>
      <xdr:row>13</xdr:row>
      <xdr:rowOff>234043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Planning Wash Unit" refreshedDate="45889.399723148148" createdVersion="8" refreshedVersion="8" minRefreshableVersion="3" recordCount="5" xr:uid="{00000000-000A-0000-FFFF-FFFF00000000}">
  <cacheSource type="worksheet">
    <worksheetSource ref="A9:D14" sheet="ARMATURENBRETT"/>
  </cacheSource>
  <cacheFields count="4">
    <cacheField name="BUDGET NAME" numFmtId="0">
      <sharedItems count="5">
        <s v="BILLS"/>
        <s v="Expenses"/>
        <s v="Saving"/>
        <s v="Debt"/>
        <s v="Total"/>
      </sharedItems>
    </cacheField>
    <cacheField name="BUDGET" numFmtId="164">
      <sharedItems containsSemiMixedTypes="0" containsString="0" containsNumber="1" containsInteger="1" minValue="800" maxValue="14300" count="5">
        <n v="5000"/>
        <n v="7000"/>
        <n v="1500"/>
        <n v="800"/>
        <n v="14300"/>
      </sharedItems>
    </cacheField>
    <cacheField name="ACTUAL" numFmtId="164">
      <sharedItems containsSemiMixedTypes="0" containsString="0" containsNumber="1" containsInteger="1" minValue="450" maxValue="9650" count="4">
        <n v="4000"/>
        <n v="1200"/>
        <n v="450"/>
        <n v="9650"/>
      </sharedItems>
    </cacheField>
    <cacheField name="DIFF." numFmtId="164">
      <sharedItems containsSemiMixedTypes="0" containsString="0" containsNumber="1" containsInteger="1" minValue="300" maxValue="465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x v="0"/>
    <x v="0"/>
    <n v="1000"/>
  </r>
  <r>
    <x v="1"/>
    <x v="1"/>
    <x v="0"/>
    <n v="3000"/>
  </r>
  <r>
    <x v="2"/>
    <x v="2"/>
    <x v="1"/>
    <n v="300"/>
  </r>
  <r>
    <x v="3"/>
    <x v="3"/>
    <x v="2"/>
    <n v="350"/>
  </r>
  <r>
    <x v="4"/>
    <x v="4"/>
    <x v="3"/>
    <n v="465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PivotTable2" cacheId="0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3">
  <location ref="G2:I18" firstHeaderRow="0" firstDataRow="1" firstDataCol="1"/>
  <pivotFields count="4">
    <pivotField axis="axisRow" showAll="0">
      <items count="6">
        <item x="0"/>
        <item x="3"/>
        <item x="1"/>
        <item x="2"/>
        <item x="4"/>
        <item t="default"/>
      </items>
    </pivotField>
    <pivotField axis="axisRow" dataField="1" numFmtId="164" showAll="0">
      <items count="6">
        <item x="3"/>
        <item x="2"/>
        <item x="0"/>
        <item x="1"/>
        <item x="4"/>
        <item t="default"/>
      </items>
    </pivotField>
    <pivotField axis="axisRow" dataField="1" numFmtId="164" showAll="0">
      <items count="5">
        <item x="2"/>
        <item x="1"/>
        <item x="0"/>
        <item x="3"/>
        <item t="default"/>
      </items>
    </pivotField>
    <pivotField numFmtId="164" showAll="0"/>
  </pivotFields>
  <rowFields count="3">
    <field x="0"/>
    <field x="2"/>
    <field x="1"/>
  </rowFields>
  <rowItems count="16">
    <i>
      <x/>
    </i>
    <i r="1">
      <x v="2"/>
    </i>
    <i r="2">
      <x v="2"/>
    </i>
    <i>
      <x v="1"/>
    </i>
    <i r="1">
      <x/>
    </i>
    <i r="2">
      <x/>
    </i>
    <i>
      <x v="2"/>
    </i>
    <i r="1">
      <x v="2"/>
    </i>
    <i r="2">
      <x v="3"/>
    </i>
    <i>
      <x v="3"/>
    </i>
    <i r="1">
      <x v="1"/>
    </i>
    <i r="2">
      <x v="1"/>
    </i>
    <i>
      <x v="4"/>
    </i>
    <i r="1">
      <x v="3"/>
    </i>
    <i r="2"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Summe des BUDGETS" fld="1" baseField="0" baseItem="0" numFmtId="164"/>
    <dataField name="Summe der IST-Werte" fld="2" baseField="0" baseItem="0" numFmtId="164"/>
  </dataFields>
  <chartFormats count="2">
    <chartFormat chart="0" format="9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0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A5:F22" totalsRowShown="0" headerRowDxfId="55" dataDxfId="53" headerRowBorderDxfId="54" tableBorderDxfId="52" totalsRowBorderDxfId="51">
  <autoFilter ref="A5:F22" xr:uid="{00000000-0009-0000-0100-000002000000}"/>
  <tableColumns count="6">
    <tableColumn id="1" xr3:uid="{00000000-0010-0000-0000-000001000000}" name="NAME DER RECHNUNGEN" dataDxfId="50"/>
    <tableColumn id="2" xr3:uid="{00000000-0010-0000-0000-000002000000}" name="Column1" dataDxfId="49"/>
    <tableColumn id="3" xr3:uid="{00000000-0010-0000-0000-000003000000}" name="DUE" dataDxfId="48"/>
    <tableColumn id="5" xr3:uid="{00000000-0010-0000-0000-000005000000}" name="BUDGET" dataDxfId="47"/>
    <tableColumn id="6" xr3:uid="{00000000-0010-0000-0000-000006000000}" name="STRÖMUNG" dataDxfId="46"/>
    <tableColumn id="7" xr3:uid="{00000000-0010-0000-0000-000007000000}" name="UNTERSCHIEDE." dataDxfId="45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e3" displayName="Table3" ref="H5:K22" totalsRowShown="0" headerRowDxfId="44" headerRowBorderDxfId="43" tableBorderDxfId="42" totalsRowBorderDxfId="41">
  <autoFilter ref="H5:K22" xr:uid="{00000000-0009-0000-0100-000003000000}"/>
  <tableColumns count="4">
    <tableColumn id="1" xr3:uid="{00000000-0010-0000-0100-000001000000}" name="NAME DER AUSGABEN" dataDxfId="40"/>
    <tableColumn id="2" xr3:uid="{00000000-0010-0000-0100-000002000000}" name="BUDGET" dataDxfId="39"/>
    <tableColumn id="3" xr3:uid="{00000000-0010-0000-0100-000003000000}" name="STRÖMUNG" dataDxfId="38"/>
    <tableColumn id="4" xr3:uid="{00000000-0010-0000-0100-000004000000}" name="UNTERSCHIEDE." dataDxfId="37"/>
  </tableColumns>
  <tableStyleInfo name="TableStyleMedium6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2000000}" name="Table22" displayName="Table22" ref="A5:E22" totalsRowShown="0" headerRowDxfId="36" dataDxfId="34" headerRowBorderDxfId="35" tableBorderDxfId="33" totalsRowBorderDxfId="32">
  <autoFilter ref="A5:E22" xr:uid="{00000000-0009-0000-0100-000001000000}"/>
  <tableColumns count="5">
    <tableColumn id="1" xr3:uid="{00000000-0010-0000-0200-000001000000}" name="BEZEICHNUNG DES EINKOMMENS" dataDxfId="31"/>
    <tableColumn id="2" xr3:uid="{00000000-0010-0000-0200-000002000000}" name="Column1" dataDxfId="30"/>
    <tableColumn id="3" xr3:uid="{00000000-0010-0000-0200-000003000000}" name="Datum" dataDxfId="29"/>
    <tableColumn id="5" xr3:uid="{00000000-0010-0000-0200-000005000000}" name="Erwartet" dataDxfId="28"/>
    <tableColumn id="6" xr3:uid="{00000000-0010-0000-0200-000006000000}" name="STRÖMUNG" dataDxfId="27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le35" displayName="Table35" ref="G5:J266" totalsRowShown="0" headerRowDxfId="26" headerRowBorderDxfId="25" tableBorderDxfId="24" totalsRowBorderDxfId="23">
  <autoFilter ref="G5:J266" xr:uid="{00000000-0009-0000-0100-000004000000}"/>
  <tableColumns count="4">
    <tableColumn id="1" xr3:uid="{00000000-0010-0000-0300-000001000000}" name="Datum" dataDxfId="22"/>
    <tableColumn id="2" xr3:uid="{00000000-0010-0000-0300-000002000000}" name="BUDGET Name" dataDxfId="21"/>
    <tableColumn id="3" xr3:uid="{00000000-0010-0000-0300-000003000000}" name="Menge" dataDxfId="20"/>
    <tableColumn id="4" xr3:uid="{00000000-0010-0000-0300-000004000000}" name="Beschreibung" dataDxfId="19"/>
  </tableColumns>
  <tableStyleInfo name="TableStyleMedium6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4000000}" name="Table28" displayName="Table28" ref="A5:F22" totalsRowShown="0" headerRowDxfId="18" dataDxfId="16" headerRowBorderDxfId="17" tableBorderDxfId="15" totalsRowBorderDxfId="14">
  <autoFilter ref="A5:F22" xr:uid="{00000000-0009-0000-0100-000007000000}"/>
  <tableColumns count="6">
    <tableColumn id="1" xr3:uid="{00000000-0010-0000-0400-000001000000}" name="NAME DER RECHNUNGEN" dataDxfId="13"/>
    <tableColumn id="2" xr3:uid="{00000000-0010-0000-0400-000002000000}" name="Column1" dataDxfId="12"/>
    <tableColumn id="3" xr3:uid="{00000000-0010-0000-0400-000003000000}" name="ZWEI" dataDxfId="11"/>
    <tableColumn id="5" xr3:uid="{00000000-0010-0000-0400-000005000000}" name="BUDGET" dataDxfId="10"/>
    <tableColumn id="6" xr3:uid="{00000000-0010-0000-0400-000006000000}" name="STRÖMUNG" dataDxfId="9"/>
    <tableColumn id="7" xr3:uid="{00000000-0010-0000-0400-000007000000}" name="UNTERSCHIEDE." dataDxfId="8">
      <calculatedColumnFormula>IF(A6="","",D6-E6)</calculatedColumnFormula>
    </tableColumn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5000000}" name="Table39" displayName="Table39" ref="H5:K22" totalsRowShown="0" headerRowDxfId="7" headerRowBorderDxfId="6" tableBorderDxfId="5" totalsRowBorderDxfId="4">
  <autoFilter ref="H5:K22" xr:uid="{00000000-0009-0000-0100-000008000000}"/>
  <tableColumns count="4">
    <tableColumn id="1" xr3:uid="{00000000-0010-0000-0500-000001000000}" name="NAME DER AUSGABEN" dataDxfId="3"/>
    <tableColumn id="2" xr3:uid="{00000000-0010-0000-0500-000002000000}" name="BUDGET" dataDxfId="2"/>
    <tableColumn id="3" xr3:uid="{00000000-0010-0000-0500-000003000000}" name="STRÖMUNG" dataDxfId="1"/>
    <tableColumn id="4" xr3:uid="{00000000-0010-0000-0500-000004000000}" name="UNTERSCHIEDE.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ECD0C5"/>
      </a:accent1>
      <a:accent2>
        <a:srgbClr val="D6ABA5"/>
      </a:accent2>
      <a:accent3>
        <a:srgbClr val="C69792"/>
      </a:accent3>
      <a:accent4>
        <a:srgbClr val="B5837F"/>
      </a:accent4>
      <a:accent5>
        <a:srgbClr val="A07372"/>
      </a:accent5>
      <a:accent6>
        <a:srgbClr val="8E6464"/>
      </a:accent6>
      <a:hlink>
        <a:srgbClr val="4A86E8"/>
      </a:hlink>
      <a:folHlink>
        <a:srgbClr val="4A86E8"/>
      </a:folHlink>
    </a:clrScheme>
    <a:fontScheme name="Sheets">
      <a:majorFont>
        <a:latin typeface="Roboto"/>
        <a:ea typeface="Roboto"/>
        <a:cs typeface="Roboto"/>
      </a:majorFont>
      <a:minorFont>
        <a:latin typeface="Roboto"/>
        <a:ea typeface="Roboto"/>
        <a:cs typeface="Roboto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  <pageSetUpPr fitToPage="1"/>
  </sheetPr>
  <dimension ref="A1:I18"/>
  <sheetViews>
    <sheetView showGridLines="0" tabSelected="1" zoomScale="90" zoomScaleNormal="90" workbookViewId="0">
      <selection activeCell="D14" sqref="D14"/>
    </sheetView>
  </sheetViews>
  <sheetFormatPr baseColWidth="10" defaultColWidth="8.796875" defaultRowHeight="13.2" x14ac:dyDescent="0.25"/>
  <cols>
    <col min="1" max="1" width="27.09765625" bestFit="1" customWidth="1"/>
    <col min="2" max="2" width="26.19921875" bestFit="1" customWidth="1"/>
    <col min="3" max="3" width="28.796875" bestFit="1" customWidth="1"/>
    <col min="4" max="4" width="30.09765625" bestFit="1" customWidth="1"/>
    <col min="7" max="7" width="15.5" bestFit="1" customWidth="1"/>
    <col min="8" max="8" width="18.09765625" bestFit="1" customWidth="1"/>
    <col min="9" max="9" width="18" bestFit="1" customWidth="1"/>
    <col min="10" max="12" width="10.3984375" bestFit="1" customWidth="1"/>
    <col min="13" max="13" width="13.796875" bestFit="1" customWidth="1"/>
    <col min="14" max="14" width="9.3984375" bestFit="1" customWidth="1"/>
    <col min="15" max="15" width="13.796875" bestFit="1" customWidth="1"/>
    <col min="16" max="16" width="10.3984375" bestFit="1" customWidth="1"/>
    <col min="17" max="17" width="14.796875" bestFit="1" customWidth="1"/>
    <col min="18" max="18" width="10.09765625" bestFit="1" customWidth="1"/>
  </cols>
  <sheetData>
    <row r="1" spans="1:9" ht="13.2" customHeight="1" x14ac:dyDescent="0.25">
      <c r="A1" s="55" t="s">
        <v>14</v>
      </c>
      <c r="B1" s="55"/>
      <c r="C1" s="55"/>
      <c r="D1" s="55"/>
      <c r="E1" s="29"/>
      <c r="F1" s="29"/>
      <c r="G1" s="29"/>
      <c r="H1" s="29"/>
      <c r="I1" s="29"/>
    </row>
    <row r="2" spans="1:9" ht="22.8" customHeight="1" x14ac:dyDescent="0.25">
      <c r="A2" s="55"/>
      <c r="B2" s="55"/>
      <c r="C2" s="55"/>
      <c r="D2" s="55"/>
      <c r="E2" s="29"/>
      <c r="F2" s="29"/>
      <c r="G2" s="34" t="s">
        <v>28</v>
      </c>
      <c r="H2" t="s">
        <v>29</v>
      </c>
      <c r="I2" t="s">
        <v>31</v>
      </c>
    </row>
    <row r="3" spans="1:9" x14ac:dyDescent="0.25">
      <c r="G3" s="35" t="s">
        <v>0</v>
      </c>
      <c r="H3" s="36">
        <v>5000</v>
      </c>
      <c r="I3" s="36">
        <v>4000</v>
      </c>
    </row>
    <row r="4" spans="1:9" ht="37.200000000000003" customHeight="1" x14ac:dyDescent="0.25">
      <c r="A4" s="49" t="s">
        <v>15</v>
      </c>
      <c r="B4" s="49" t="s">
        <v>16</v>
      </c>
      <c r="C4" s="49" t="s">
        <v>17</v>
      </c>
      <c r="D4" s="49" t="s">
        <v>18</v>
      </c>
      <c r="G4" s="50">
        <v>4000</v>
      </c>
      <c r="H4" s="36">
        <v>5000</v>
      </c>
      <c r="I4" s="36">
        <v>4000</v>
      </c>
    </row>
    <row r="5" spans="1:9" ht="23.4" x14ac:dyDescent="0.25">
      <c r="A5" s="30">
        <f>+B5-C5</f>
        <v>2211</v>
      </c>
      <c r="B5" s="30">
        <f>+'Einnahmen- und Transaktions-Tra'!E22</f>
        <v>7000</v>
      </c>
      <c r="C5" s="30">
        <f>+'Einnahmen- und Transaktions-Tra'!I266</f>
        <v>4789</v>
      </c>
      <c r="D5" s="31">
        <f>+'Einnahmen- und Transaktions-Tra'!D22-ARMATURENBRETT!B14</f>
        <v>-3300</v>
      </c>
      <c r="G5" s="51">
        <v>5000</v>
      </c>
      <c r="H5" s="36">
        <v>5000</v>
      </c>
      <c r="I5" s="36">
        <v>4000</v>
      </c>
    </row>
    <row r="6" spans="1:9" x14ac:dyDescent="0.25">
      <c r="G6" s="35" t="s">
        <v>4</v>
      </c>
      <c r="H6" s="36">
        <v>800</v>
      </c>
      <c r="I6" s="36">
        <v>450</v>
      </c>
    </row>
    <row r="7" spans="1:9" ht="30.6" x14ac:dyDescent="0.55000000000000004">
      <c r="A7" s="54" t="s">
        <v>19</v>
      </c>
      <c r="B7" s="54"/>
      <c r="C7" s="54"/>
      <c r="D7" s="54"/>
      <c r="G7" s="50">
        <v>450</v>
      </c>
      <c r="H7" s="36">
        <v>800</v>
      </c>
      <c r="I7" s="36">
        <v>450</v>
      </c>
    </row>
    <row r="8" spans="1:9" x14ac:dyDescent="0.25">
      <c r="G8" s="51">
        <v>800</v>
      </c>
      <c r="H8" s="36">
        <v>800</v>
      </c>
      <c r="I8" s="36">
        <v>450</v>
      </c>
    </row>
    <row r="9" spans="1:9" ht="33" customHeight="1" x14ac:dyDescent="0.25">
      <c r="A9" s="37" t="s">
        <v>20</v>
      </c>
      <c r="B9" s="38" t="s">
        <v>2</v>
      </c>
      <c r="C9" s="38" t="s">
        <v>21</v>
      </c>
      <c r="D9" s="38" t="s">
        <v>22</v>
      </c>
      <c r="G9" s="35" t="s">
        <v>3</v>
      </c>
      <c r="H9" s="36">
        <v>7000</v>
      </c>
      <c r="I9" s="36">
        <v>4000</v>
      </c>
    </row>
    <row r="10" spans="1:9" ht="33" customHeight="1" x14ac:dyDescent="0.25">
      <c r="A10" s="32" t="s">
        <v>23</v>
      </c>
      <c r="B10" s="33">
        <f>+'RECHNUNGEN UND AUSGABEN'!D22</f>
        <v>5000</v>
      </c>
      <c r="C10" s="33">
        <f>+'RECHNUNGEN UND AUSGABEN'!E22</f>
        <v>4000</v>
      </c>
      <c r="D10" s="33">
        <f>+'RECHNUNGEN UND AUSGABEN'!F22</f>
        <v>1000</v>
      </c>
      <c r="G10" s="50">
        <v>4000</v>
      </c>
      <c r="H10" s="36">
        <v>7000</v>
      </c>
      <c r="I10" s="36">
        <v>4000</v>
      </c>
    </row>
    <row r="11" spans="1:9" ht="33" customHeight="1" x14ac:dyDescent="0.25">
      <c r="A11" s="32" t="s">
        <v>24</v>
      </c>
      <c r="B11" s="33">
        <f>+'RECHNUNGEN UND AUSGABEN'!I22</f>
        <v>7000</v>
      </c>
      <c r="C11" s="33">
        <f>+'RECHNUNGEN UND AUSGABEN'!J22</f>
        <v>4000</v>
      </c>
      <c r="D11" s="33">
        <f>+'RECHNUNGEN UND AUSGABEN'!K22</f>
        <v>3000</v>
      </c>
      <c r="G11" s="51">
        <v>7000</v>
      </c>
      <c r="H11" s="36">
        <v>7000</v>
      </c>
      <c r="I11" s="36">
        <v>4000</v>
      </c>
    </row>
    <row r="12" spans="1:9" ht="33" customHeight="1" x14ac:dyDescent="0.25">
      <c r="A12" s="32" t="s">
        <v>25</v>
      </c>
      <c r="B12" s="33">
        <f>+'SPAREN UND SCHULDEN.'!D22</f>
        <v>1500</v>
      </c>
      <c r="C12" s="33">
        <f>+'SPAREN UND SCHULDEN.'!E22</f>
        <v>1200</v>
      </c>
      <c r="D12" s="33">
        <f>+'SPAREN UND SCHULDEN.'!F22</f>
        <v>300</v>
      </c>
      <c r="G12" s="35" t="s">
        <v>11</v>
      </c>
      <c r="H12" s="36">
        <v>1500</v>
      </c>
      <c r="I12" s="36">
        <v>1200</v>
      </c>
    </row>
    <row r="13" spans="1:9" ht="33" customHeight="1" x14ac:dyDescent="0.25">
      <c r="A13" s="32" t="s">
        <v>26</v>
      </c>
      <c r="B13" s="33">
        <f>+'SPAREN UND SCHULDEN.'!I22</f>
        <v>800</v>
      </c>
      <c r="C13" s="33">
        <f>+'SPAREN UND SCHULDEN.'!J22</f>
        <v>450</v>
      </c>
      <c r="D13" s="33">
        <f>+'SPAREN UND SCHULDEN.'!K22</f>
        <v>350</v>
      </c>
      <c r="G13" s="50">
        <v>1200</v>
      </c>
      <c r="H13" s="36">
        <v>1500</v>
      </c>
      <c r="I13" s="36">
        <v>1200</v>
      </c>
    </row>
    <row r="14" spans="1:9" ht="33" customHeight="1" x14ac:dyDescent="0.25">
      <c r="A14" s="47" t="s">
        <v>27</v>
      </c>
      <c r="B14" s="48">
        <f>SUM(B10:B13)</f>
        <v>14300</v>
      </c>
      <c r="C14" s="48">
        <f t="shared" ref="C14:D14" si="0">SUM(C10:C13)</f>
        <v>9650</v>
      </c>
      <c r="D14" s="48">
        <f t="shared" si="0"/>
        <v>4650</v>
      </c>
      <c r="G14" s="51">
        <v>1500</v>
      </c>
      <c r="H14" s="36">
        <v>1500</v>
      </c>
      <c r="I14" s="36">
        <v>1200</v>
      </c>
    </row>
    <row r="15" spans="1:9" x14ac:dyDescent="0.25">
      <c r="G15" s="35" t="s">
        <v>12</v>
      </c>
      <c r="H15" s="36">
        <v>14300</v>
      </c>
      <c r="I15" s="36">
        <v>9650</v>
      </c>
    </row>
    <row r="16" spans="1:9" x14ac:dyDescent="0.25">
      <c r="G16" s="50">
        <v>9650</v>
      </c>
      <c r="H16" s="36">
        <v>14300</v>
      </c>
      <c r="I16" s="36">
        <v>9650</v>
      </c>
    </row>
    <row r="17" spans="7:9" x14ac:dyDescent="0.25">
      <c r="G17" s="51">
        <v>14300</v>
      </c>
      <c r="H17" s="36">
        <v>14300</v>
      </c>
      <c r="I17" s="36">
        <v>9650</v>
      </c>
    </row>
    <row r="18" spans="7:9" x14ac:dyDescent="0.25">
      <c r="G18" s="35" t="s">
        <v>30</v>
      </c>
      <c r="H18" s="36">
        <v>28600</v>
      </c>
      <c r="I18" s="36">
        <v>19300</v>
      </c>
    </row>
  </sheetData>
  <mergeCells count="2">
    <mergeCell ref="A7:D7"/>
    <mergeCell ref="A1:D2"/>
  </mergeCells>
  <pageMargins left="0.7" right="0.7" top="0.75" bottom="0.75" header="0.3" footer="0.3"/>
  <pageSetup scale="65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K22"/>
  <sheetViews>
    <sheetView showGridLines="0" zoomScale="80" zoomScaleNormal="80" workbookViewId="0">
      <selection activeCell="H5" sqref="H5"/>
    </sheetView>
  </sheetViews>
  <sheetFormatPr baseColWidth="10" defaultColWidth="8.796875" defaultRowHeight="13.2" x14ac:dyDescent="0.25"/>
  <cols>
    <col min="1" max="1" width="24.09765625" customWidth="1"/>
    <col min="2" max="2" width="2.09765625" hidden="1" customWidth="1"/>
    <col min="3" max="3" width="16.69921875" customWidth="1"/>
    <col min="4" max="4" width="17.69921875" customWidth="1"/>
    <col min="5" max="5" width="16.69921875" customWidth="1"/>
    <col min="6" max="6" width="17.5" customWidth="1"/>
    <col min="7" max="7" width="4.59765625" customWidth="1"/>
    <col min="8" max="8" width="23.5" customWidth="1"/>
    <col min="9" max="9" width="13.5" customWidth="1"/>
    <col min="10" max="10" width="15.59765625" customWidth="1"/>
    <col min="11" max="11" width="14.296875" customWidth="1"/>
  </cols>
  <sheetData>
    <row r="1" spans="1:11" x14ac:dyDescent="0.25">
      <c r="A1" s="56" t="s">
        <v>32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x14ac:dyDescent="0.25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x14ac:dyDescent="0.25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</row>
    <row r="4" spans="1:11" ht="19.8" customHeight="1" x14ac:dyDescent="0.4">
      <c r="A4" s="57" t="s">
        <v>33</v>
      </c>
      <c r="B4" s="58"/>
      <c r="C4" s="58"/>
      <c r="D4" s="58"/>
      <c r="E4" s="58"/>
      <c r="F4" s="58"/>
      <c r="G4" s="12"/>
      <c r="H4" s="57" t="s">
        <v>37</v>
      </c>
      <c r="I4" s="58"/>
      <c r="J4" s="58"/>
      <c r="K4" s="58"/>
    </row>
    <row r="5" spans="1:11" ht="27" customHeight="1" x14ac:dyDescent="0.25">
      <c r="A5" s="52" t="s">
        <v>34</v>
      </c>
      <c r="B5" s="40" t="s">
        <v>5</v>
      </c>
      <c r="C5" s="41" t="s">
        <v>1</v>
      </c>
      <c r="D5" s="41" t="s">
        <v>2</v>
      </c>
      <c r="E5" s="41" t="s">
        <v>21</v>
      </c>
      <c r="F5" s="53" t="s">
        <v>22</v>
      </c>
      <c r="H5" s="62" t="s">
        <v>38</v>
      </c>
      <c r="I5" s="41" t="s">
        <v>2</v>
      </c>
      <c r="J5" s="41" t="s">
        <v>21</v>
      </c>
      <c r="K5" s="53" t="s">
        <v>22</v>
      </c>
    </row>
    <row r="6" spans="1:11" ht="19.8" customHeight="1" x14ac:dyDescent="0.25">
      <c r="A6" s="1" t="s">
        <v>35</v>
      </c>
      <c r="B6" s="3"/>
      <c r="C6" s="2"/>
      <c r="D6" s="4">
        <v>5000</v>
      </c>
      <c r="E6" s="4">
        <v>4000</v>
      </c>
      <c r="F6" s="5">
        <f>IF(A6="","",D6-E6)</f>
        <v>1000</v>
      </c>
      <c r="H6" s="1" t="s">
        <v>39</v>
      </c>
      <c r="I6" s="10">
        <v>4000</v>
      </c>
      <c r="J6" s="10">
        <v>2000</v>
      </c>
      <c r="K6" s="5">
        <f t="shared" ref="K6:K21" si="0">IF(H6="","",I6-J6)</f>
        <v>2000</v>
      </c>
    </row>
    <row r="7" spans="1:11" ht="19.8" customHeight="1" x14ac:dyDescent="0.25">
      <c r="A7" s="1"/>
      <c r="B7" s="3"/>
      <c r="C7" s="2"/>
      <c r="D7" s="4"/>
      <c r="E7" s="4"/>
      <c r="F7" s="5" t="str">
        <f t="shared" ref="F7:F22" si="1">IF(A7="","",D7-E7)</f>
        <v/>
      </c>
      <c r="H7" s="1" t="s">
        <v>40</v>
      </c>
      <c r="I7" s="10">
        <v>3000</v>
      </c>
      <c r="J7" s="10">
        <v>2000</v>
      </c>
      <c r="K7" s="5">
        <f t="shared" si="0"/>
        <v>1000</v>
      </c>
    </row>
    <row r="8" spans="1:11" ht="19.8" customHeight="1" x14ac:dyDescent="0.25">
      <c r="A8" s="1"/>
      <c r="B8" s="3"/>
      <c r="C8" s="2"/>
      <c r="D8" s="4"/>
      <c r="E8" s="4"/>
      <c r="F8" s="5" t="str">
        <f t="shared" si="1"/>
        <v/>
      </c>
      <c r="H8" s="1" t="s">
        <v>41</v>
      </c>
      <c r="I8" s="10">
        <v>0</v>
      </c>
      <c r="J8" s="10">
        <f t="shared" ref="J8:J21" si="2">IF(H8="","",SUMIF($G$38:$G$998,$I8,$D$38:$D$998))</f>
        <v>0</v>
      </c>
      <c r="K8" s="5">
        <f t="shared" si="0"/>
        <v>0</v>
      </c>
    </row>
    <row r="9" spans="1:11" ht="19.8" customHeight="1" x14ac:dyDescent="0.25">
      <c r="A9" s="1"/>
      <c r="B9" s="3"/>
      <c r="C9" s="2"/>
      <c r="D9" s="4"/>
      <c r="E9" s="4"/>
      <c r="F9" s="5" t="str">
        <f t="shared" si="1"/>
        <v/>
      </c>
      <c r="H9" s="1" t="s">
        <v>42</v>
      </c>
      <c r="I9" s="10">
        <v>0</v>
      </c>
      <c r="J9" s="10">
        <f t="shared" si="2"/>
        <v>0</v>
      </c>
      <c r="K9" s="5">
        <f t="shared" si="0"/>
        <v>0</v>
      </c>
    </row>
    <row r="10" spans="1:11" ht="19.8" customHeight="1" x14ac:dyDescent="0.25">
      <c r="A10" s="1"/>
      <c r="B10" s="3"/>
      <c r="C10" s="2"/>
      <c r="D10" s="4"/>
      <c r="E10" s="4"/>
      <c r="F10" s="5" t="str">
        <f t="shared" si="1"/>
        <v/>
      </c>
      <c r="H10" s="1" t="s">
        <v>43</v>
      </c>
      <c r="I10" s="10">
        <v>0</v>
      </c>
      <c r="J10" s="10">
        <f t="shared" si="2"/>
        <v>0</v>
      </c>
      <c r="K10" s="5">
        <f t="shared" si="0"/>
        <v>0</v>
      </c>
    </row>
    <row r="11" spans="1:11" ht="19.8" customHeight="1" x14ac:dyDescent="0.25">
      <c r="A11" s="1"/>
      <c r="B11" s="3"/>
      <c r="C11" s="2"/>
      <c r="D11" s="4"/>
      <c r="E11" s="4"/>
      <c r="F11" s="5" t="str">
        <f t="shared" si="1"/>
        <v/>
      </c>
      <c r="H11" s="1" t="s">
        <v>44</v>
      </c>
      <c r="I11" s="10">
        <v>0</v>
      </c>
      <c r="J11" s="10">
        <f t="shared" si="2"/>
        <v>0</v>
      </c>
      <c r="K11" s="5">
        <f t="shared" si="0"/>
        <v>0</v>
      </c>
    </row>
    <row r="12" spans="1:11" ht="19.8" customHeight="1" x14ac:dyDescent="0.25">
      <c r="A12" s="1"/>
      <c r="B12" s="3"/>
      <c r="C12" s="2"/>
      <c r="D12" s="4"/>
      <c r="E12" s="4"/>
      <c r="F12" s="5" t="str">
        <f t="shared" si="1"/>
        <v/>
      </c>
      <c r="H12" s="1" t="s">
        <v>45</v>
      </c>
      <c r="I12" s="10">
        <v>0</v>
      </c>
      <c r="J12" s="10">
        <f t="shared" si="2"/>
        <v>0</v>
      </c>
      <c r="K12" s="5">
        <f t="shared" si="0"/>
        <v>0</v>
      </c>
    </row>
    <row r="13" spans="1:11" ht="19.8" customHeight="1" x14ac:dyDescent="0.25">
      <c r="A13" s="1"/>
      <c r="B13" s="3"/>
      <c r="C13" s="2"/>
      <c r="D13" s="4"/>
      <c r="E13" s="4"/>
      <c r="F13" s="5" t="str">
        <f t="shared" si="1"/>
        <v/>
      </c>
      <c r="H13" s="1" t="s">
        <v>46</v>
      </c>
      <c r="I13" s="10">
        <v>0</v>
      </c>
      <c r="J13" s="10">
        <f t="shared" si="2"/>
        <v>0</v>
      </c>
      <c r="K13" s="5">
        <f t="shared" si="0"/>
        <v>0</v>
      </c>
    </row>
    <row r="14" spans="1:11" ht="19.8" customHeight="1" x14ac:dyDescent="0.25">
      <c r="A14" s="1"/>
      <c r="B14" s="3"/>
      <c r="C14" s="2"/>
      <c r="D14" s="4"/>
      <c r="E14" s="4"/>
      <c r="F14" s="5" t="str">
        <f t="shared" si="1"/>
        <v/>
      </c>
      <c r="H14" s="1" t="s">
        <v>47</v>
      </c>
      <c r="I14" s="10">
        <v>0</v>
      </c>
      <c r="J14" s="10">
        <f t="shared" si="2"/>
        <v>0</v>
      </c>
      <c r="K14" s="5">
        <f t="shared" si="0"/>
        <v>0</v>
      </c>
    </row>
    <row r="15" spans="1:11" ht="19.8" customHeight="1" x14ac:dyDescent="0.25">
      <c r="A15" s="1"/>
      <c r="B15" s="3"/>
      <c r="C15" s="2"/>
      <c r="D15" s="4"/>
      <c r="E15" s="4"/>
      <c r="F15" s="5" t="str">
        <f t="shared" si="1"/>
        <v/>
      </c>
      <c r="H15" s="1" t="s">
        <v>48</v>
      </c>
      <c r="I15" s="10">
        <v>0</v>
      </c>
      <c r="J15" s="10">
        <f t="shared" si="2"/>
        <v>0</v>
      </c>
      <c r="K15" s="5">
        <f t="shared" si="0"/>
        <v>0</v>
      </c>
    </row>
    <row r="16" spans="1:11" ht="19.8" customHeight="1" x14ac:dyDescent="0.25">
      <c r="A16" s="1"/>
      <c r="B16" s="3"/>
      <c r="C16" s="2"/>
      <c r="D16" s="4"/>
      <c r="E16" s="4"/>
      <c r="F16" s="5" t="str">
        <f t="shared" si="1"/>
        <v/>
      </c>
      <c r="H16" s="1" t="s">
        <v>49</v>
      </c>
      <c r="I16" s="10">
        <v>0</v>
      </c>
      <c r="J16" s="10">
        <f t="shared" si="2"/>
        <v>0</v>
      </c>
      <c r="K16" s="5">
        <f t="shared" si="0"/>
        <v>0</v>
      </c>
    </row>
    <row r="17" spans="1:11" ht="19.8" customHeight="1" x14ac:dyDescent="0.25">
      <c r="A17" s="1"/>
      <c r="B17" s="3"/>
      <c r="C17" s="2"/>
      <c r="D17" s="4"/>
      <c r="E17" s="4"/>
      <c r="F17" s="5" t="str">
        <f t="shared" si="1"/>
        <v/>
      </c>
      <c r="H17" s="1" t="s">
        <v>50</v>
      </c>
      <c r="I17" s="10">
        <v>0</v>
      </c>
      <c r="J17" s="10">
        <f t="shared" si="2"/>
        <v>0</v>
      </c>
      <c r="K17" s="5">
        <f t="shared" si="0"/>
        <v>0</v>
      </c>
    </row>
    <row r="18" spans="1:11" ht="19.8" customHeight="1" x14ac:dyDescent="0.25">
      <c r="A18" s="1"/>
      <c r="B18" s="3"/>
      <c r="C18" s="2"/>
      <c r="D18" s="4"/>
      <c r="E18" s="4"/>
      <c r="F18" s="5" t="str">
        <f t="shared" si="1"/>
        <v/>
      </c>
      <c r="H18" s="1" t="s">
        <v>51</v>
      </c>
      <c r="I18" s="10">
        <v>0</v>
      </c>
      <c r="J18" s="10">
        <f t="shared" si="2"/>
        <v>0</v>
      </c>
      <c r="K18" s="5">
        <f t="shared" si="0"/>
        <v>0</v>
      </c>
    </row>
    <row r="19" spans="1:11" ht="19.8" customHeight="1" x14ac:dyDescent="0.25">
      <c r="A19" s="1"/>
      <c r="B19" s="3"/>
      <c r="C19" s="2"/>
      <c r="D19" s="4"/>
      <c r="E19" s="4"/>
      <c r="F19" s="5" t="str">
        <f t="shared" si="1"/>
        <v/>
      </c>
      <c r="H19" s="1" t="s">
        <v>52</v>
      </c>
      <c r="I19" s="10">
        <v>0</v>
      </c>
      <c r="J19" s="10">
        <f t="shared" si="2"/>
        <v>0</v>
      </c>
      <c r="K19" s="5">
        <f t="shared" si="0"/>
        <v>0</v>
      </c>
    </row>
    <row r="20" spans="1:11" ht="19.8" customHeight="1" x14ac:dyDescent="0.25">
      <c r="A20" s="1"/>
      <c r="B20" s="3"/>
      <c r="C20" s="2"/>
      <c r="D20" s="4"/>
      <c r="E20" s="4"/>
      <c r="F20" s="5" t="str">
        <f t="shared" si="1"/>
        <v/>
      </c>
      <c r="H20" s="1" t="s">
        <v>53</v>
      </c>
      <c r="I20" s="10">
        <v>0</v>
      </c>
      <c r="J20" s="10">
        <f t="shared" si="2"/>
        <v>0</v>
      </c>
      <c r="K20" s="5">
        <f t="shared" si="0"/>
        <v>0</v>
      </c>
    </row>
    <row r="21" spans="1:11" ht="19.8" customHeight="1" x14ac:dyDescent="0.25">
      <c r="A21" s="1"/>
      <c r="B21" s="3"/>
      <c r="C21" s="2"/>
      <c r="D21" s="4"/>
      <c r="E21" s="4"/>
      <c r="F21" s="5" t="str">
        <f t="shared" si="1"/>
        <v/>
      </c>
      <c r="H21" s="1" t="s">
        <v>54</v>
      </c>
      <c r="I21" s="10">
        <v>0</v>
      </c>
      <c r="J21" s="10">
        <f t="shared" si="2"/>
        <v>0</v>
      </c>
      <c r="K21" s="5">
        <f t="shared" si="0"/>
        <v>0</v>
      </c>
    </row>
    <row r="22" spans="1:11" ht="19.8" customHeight="1" x14ac:dyDescent="0.3">
      <c r="A22" s="6" t="s">
        <v>36</v>
      </c>
      <c r="B22" s="7"/>
      <c r="C22" s="7"/>
      <c r="D22" s="8">
        <f t="shared" ref="D22:E22" si="3">SUM(D5:D21)</f>
        <v>5000</v>
      </c>
      <c r="E22" s="8">
        <f t="shared" si="3"/>
        <v>4000</v>
      </c>
      <c r="F22" s="8">
        <f t="shared" si="1"/>
        <v>1000</v>
      </c>
      <c r="H22" s="6" t="s">
        <v>36</v>
      </c>
      <c r="I22" s="11">
        <f t="shared" ref="I22:K22" si="4">SUM(I5:I21)</f>
        <v>7000</v>
      </c>
      <c r="J22" s="11">
        <f t="shared" si="4"/>
        <v>4000</v>
      </c>
      <c r="K22" s="9">
        <f t="shared" si="4"/>
        <v>3000</v>
      </c>
    </row>
  </sheetData>
  <mergeCells count="3">
    <mergeCell ref="A1:K3"/>
    <mergeCell ref="H4:K4"/>
    <mergeCell ref="A4:F4"/>
  </mergeCells>
  <conditionalFormatting sqref="H5"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3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orientation="portrait" r:id="rId1"/>
  <drawing r:id="rId2"/>
  <tableParts count="2"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J266"/>
  <sheetViews>
    <sheetView showGridLines="0" topLeftCell="C1" workbookViewId="0">
      <selection activeCell="I266" sqref="I266"/>
    </sheetView>
  </sheetViews>
  <sheetFormatPr baseColWidth="10" defaultColWidth="8.796875" defaultRowHeight="13.2" x14ac:dyDescent="0.25"/>
  <cols>
    <col min="1" max="1" width="25.09765625" style="13" customWidth="1"/>
    <col min="2" max="2" width="13.8984375" style="13" hidden="1" customWidth="1"/>
    <col min="3" max="3" width="16.69921875" style="13" customWidth="1"/>
    <col min="4" max="4" width="17.69921875" style="13" customWidth="1"/>
    <col min="5" max="5" width="16.69921875" style="13" customWidth="1"/>
    <col min="6" max="6" width="4.59765625" style="13" customWidth="1"/>
    <col min="7" max="8" width="17.296875" style="13" customWidth="1"/>
    <col min="9" max="9" width="15.59765625" style="13" customWidth="1"/>
    <col min="10" max="10" width="19.69921875" style="13" customWidth="1"/>
    <col min="11" max="16384" width="8.796875" style="13"/>
  </cols>
  <sheetData>
    <row r="1" spans="1:10" x14ac:dyDescent="0.25">
      <c r="A1" s="59" t="s">
        <v>55</v>
      </c>
      <c r="B1" s="59"/>
      <c r="C1" s="59"/>
      <c r="D1" s="59"/>
      <c r="E1" s="59"/>
      <c r="F1" s="59"/>
      <c r="G1" s="59"/>
      <c r="H1" s="59"/>
      <c r="I1" s="59"/>
      <c r="J1" s="59"/>
    </row>
    <row r="2" spans="1:10" x14ac:dyDescent="0.25">
      <c r="A2" s="59"/>
      <c r="B2" s="59"/>
      <c r="C2" s="59"/>
      <c r="D2" s="59"/>
      <c r="E2" s="59"/>
      <c r="F2" s="59"/>
      <c r="G2" s="59"/>
      <c r="H2" s="59"/>
      <c r="I2" s="59"/>
      <c r="J2" s="59"/>
    </row>
    <row r="3" spans="1:10" x14ac:dyDescent="0.25">
      <c r="A3" s="59"/>
      <c r="B3" s="59"/>
      <c r="C3" s="59"/>
      <c r="D3" s="59"/>
      <c r="E3" s="59"/>
      <c r="F3" s="59"/>
      <c r="G3" s="59"/>
      <c r="H3" s="59"/>
      <c r="I3" s="59"/>
      <c r="J3" s="59"/>
    </row>
    <row r="4" spans="1:10" ht="24.6" customHeight="1" x14ac:dyDescent="0.4">
      <c r="A4" s="60" t="s">
        <v>56</v>
      </c>
      <c r="B4" s="61"/>
      <c r="C4" s="61"/>
      <c r="D4" s="61"/>
      <c r="E4" s="61"/>
      <c r="G4" s="60" t="s">
        <v>60</v>
      </c>
      <c r="H4" s="61"/>
      <c r="I4" s="61"/>
      <c r="J4" s="61"/>
    </row>
    <row r="5" spans="1:10" ht="27" customHeight="1" x14ac:dyDescent="0.25">
      <c r="A5" s="63" t="s">
        <v>57</v>
      </c>
      <c r="B5" s="44" t="s">
        <v>5</v>
      </c>
      <c r="C5" s="45" t="s">
        <v>58</v>
      </c>
      <c r="D5" s="45" t="s">
        <v>59</v>
      </c>
      <c r="E5" s="45" t="s">
        <v>21</v>
      </c>
      <c r="G5" s="43" t="s">
        <v>58</v>
      </c>
      <c r="H5" s="45" t="s">
        <v>7</v>
      </c>
      <c r="I5" s="45" t="s">
        <v>61</v>
      </c>
      <c r="J5" s="46" t="s">
        <v>62</v>
      </c>
    </row>
    <row r="6" spans="1:10" ht="19.8" customHeight="1" x14ac:dyDescent="0.25">
      <c r="A6" s="14" t="s">
        <v>6</v>
      </c>
      <c r="B6" s="15"/>
      <c r="C6" s="16">
        <v>45889</v>
      </c>
      <c r="D6" s="17">
        <v>5000</v>
      </c>
      <c r="E6" s="17">
        <v>4000</v>
      </c>
      <c r="G6" s="16">
        <v>45889</v>
      </c>
      <c r="H6" s="14" t="s">
        <v>8</v>
      </c>
      <c r="I6" s="18">
        <v>4789</v>
      </c>
      <c r="J6" s="19" t="s">
        <v>63</v>
      </c>
    </row>
    <row r="7" spans="1:10" ht="19.8" customHeight="1" x14ac:dyDescent="0.25">
      <c r="A7" s="14" t="s">
        <v>13</v>
      </c>
      <c r="B7" s="15"/>
      <c r="C7" s="16">
        <v>45893</v>
      </c>
      <c r="D7" s="17">
        <v>6000</v>
      </c>
      <c r="E7" s="17">
        <v>3000</v>
      </c>
      <c r="G7" s="16"/>
      <c r="H7" s="14"/>
      <c r="I7" s="18"/>
      <c r="J7" s="19"/>
    </row>
    <row r="8" spans="1:10" ht="19.8" customHeight="1" x14ac:dyDescent="0.25">
      <c r="A8" s="14"/>
      <c r="B8" s="15"/>
      <c r="C8" s="16"/>
      <c r="D8" s="17"/>
      <c r="E8" s="17"/>
      <c r="G8" s="16"/>
      <c r="H8" s="14"/>
      <c r="I8" s="18"/>
      <c r="J8" s="19"/>
    </row>
    <row r="9" spans="1:10" ht="19.8" customHeight="1" x14ac:dyDescent="0.25">
      <c r="A9" s="14"/>
      <c r="B9" s="15"/>
      <c r="C9" s="16"/>
      <c r="D9" s="17"/>
      <c r="E9" s="17"/>
      <c r="G9" s="16"/>
      <c r="H9" s="14"/>
      <c r="I9" s="18"/>
      <c r="J9" s="19"/>
    </row>
    <row r="10" spans="1:10" ht="19.8" customHeight="1" x14ac:dyDescent="0.25">
      <c r="A10" s="14"/>
      <c r="B10" s="15"/>
      <c r="C10" s="16"/>
      <c r="D10" s="17"/>
      <c r="E10" s="17"/>
      <c r="G10" s="16"/>
      <c r="H10" s="14"/>
      <c r="I10" s="18"/>
      <c r="J10" s="19"/>
    </row>
    <row r="11" spans="1:10" ht="19.8" customHeight="1" x14ac:dyDescent="0.25">
      <c r="A11" s="14"/>
      <c r="B11" s="15"/>
      <c r="C11" s="16"/>
      <c r="D11" s="17"/>
      <c r="E11" s="17"/>
      <c r="G11" s="16"/>
      <c r="H11" s="14"/>
      <c r="I11" s="18"/>
      <c r="J11" s="19"/>
    </row>
    <row r="12" spans="1:10" ht="19.8" customHeight="1" x14ac:dyDescent="0.25">
      <c r="A12" s="14"/>
      <c r="B12" s="15"/>
      <c r="C12" s="16"/>
      <c r="D12" s="17"/>
      <c r="E12" s="17"/>
      <c r="G12" s="16"/>
      <c r="H12" s="14"/>
      <c r="I12" s="18"/>
      <c r="J12" s="19"/>
    </row>
    <row r="13" spans="1:10" ht="19.8" customHeight="1" x14ac:dyDescent="0.25">
      <c r="A13" s="14"/>
      <c r="B13" s="15"/>
      <c r="C13" s="16"/>
      <c r="D13" s="17"/>
      <c r="E13" s="17"/>
      <c r="G13" s="16"/>
      <c r="H13" s="14"/>
      <c r="I13" s="18"/>
      <c r="J13" s="19"/>
    </row>
    <row r="14" spans="1:10" ht="19.8" customHeight="1" x14ac:dyDescent="0.25">
      <c r="A14" s="14"/>
      <c r="B14" s="15"/>
      <c r="C14" s="16"/>
      <c r="D14" s="17"/>
      <c r="E14" s="17"/>
      <c r="G14" s="16"/>
      <c r="H14" s="14"/>
      <c r="I14" s="18"/>
      <c r="J14" s="19"/>
    </row>
    <row r="15" spans="1:10" ht="19.8" customHeight="1" x14ac:dyDescent="0.25">
      <c r="A15" s="14"/>
      <c r="B15" s="15"/>
      <c r="C15" s="16"/>
      <c r="D15" s="17"/>
      <c r="E15" s="17"/>
      <c r="G15" s="16"/>
      <c r="H15" s="14"/>
      <c r="I15" s="18"/>
      <c r="J15" s="19"/>
    </row>
    <row r="16" spans="1:10" ht="19.8" customHeight="1" x14ac:dyDescent="0.25">
      <c r="A16" s="14"/>
      <c r="B16" s="15"/>
      <c r="C16" s="16"/>
      <c r="D16" s="17"/>
      <c r="E16" s="17"/>
      <c r="G16" s="16"/>
      <c r="H16" s="14"/>
      <c r="I16" s="18"/>
      <c r="J16" s="19"/>
    </row>
    <row r="17" spans="1:10" ht="19.8" customHeight="1" x14ac:dyDescent="0.25">
      <c r="A17" s="14"/>
      <c r="B17" s="15"/>
      <c r="C17" s="16"/>
      <c r="D17" s="17"/>
      <c r="E17" s="17"/>
      <c r="G17" s="16"/>
      <c r="H17" s="14"/>
      <c r="I17" s="18"/>
      <c r="J17" s="19"/>
    </row>
    <row r="18" spans="1:10" ht="19.8" customHeight="1" x14ac:dyDescent="0.25">
      <c r="A18" s="14"/>
      <c r="B18" s="15"/>
      <c r="C18" s="16"/>
      <c r="D18" s="17"/>
      <c r="E18" s="17"/>
      <c r="G18" s="16"/>
      <c r="H18" s="14"/>
      <c r="I18" s="18"/>
      <c r="J18" s="19"/>
    </row>
    <row r="19" spans="1:10" ht="19.8" customHeight="1" x14ac:dyDescent="0.25">
      <c r="A19" s="14"/>
      <c r="B19" s="15"/>
      <c r="C19" s="16"/>
      <c r="D19" s="17"/>
      <c r="E19" s="17"/>
      <c r="G19" s="16"/>
      <c r="H19" s="14"/>
      <c r="I19" s="18"/>
      <c r="J19" s="19"/>
    </row>
    <row r="20" spans="1:10" ht="19.8" customHeight="1" x14ac:dyDescent="0.25">
      <c r="A20" s="14"/>
      <c r="B20" s="15"/>
      <c r="C20" s="16"/>
      <c r="D20" s="17"/>
      <c r="E20" s="17"/>
      <c r="G20" s="16"/>
      <c r="H20" s="14"/>
      <c r="I20" s="18"/>
      <c r="J20" s="19"/>
    </row>
    <row r="21" spans="1:10" ht="19.8" customHeight="1" x14ac:dyDescent="0.25">
      <c r="A21" s="14"/>
      <c r="B21" s="15"/>
      <c r="C21" s="16"/>
      <c r="D21" s="17"/>
      <c r="E21" s="17"/>
      <c r="G21" s="16"/>
      <c r="H21" s="14"/>
      <c r="I21" s="18"/>
      <c r="J21" s="19"/>
    </row>
    <row r="22" spans="1:10" ht="19.8" customHeight="1" x14ac:dyDescent="0.3">
      <c r="A22" s="20" t="s">
        <v>36</v>
      </c>
      <c r="B22" s="21"/>
      <c r="C22" s="21"/>
      <c r="D22" s="22">
        <f t="shared" ref="D22:E22" si="0">SUM(D5:D21)</f>
        <v>11000</v>
      </c>
      <c r="E22" s="22">
        <f t="shared" si="0"/>
        <v>7000</v>
      </c>
      <c r="G22" s="20"/>
      <c r="H22" s="23"/>
      <c r="I22" s="23"/>
      <c r="J22" s="24"/>
    </row>
    <row r="23" spans="1:10" ht="14.4" x14ac:dyDescent="0.25">
      <c r="G23" s="14"/>
      <c r="H23" s="18"/>
      <c r="I23" s="18"/>
      <c r="J23" s="19"/>
    </row>
    <row r="24" spans="1:10" ht="14.4" x14ac:dyDescent="0.25">
      <c r="G24" s="14"/>
      <c r="H24" s="18"/>
      <c r="I24" s="18"/>
      <c r="J24" s="19"/>
    </row>
    <row r="25" spans="1:10" ht="14.4" x14ac:dyDescent="0.25">
      <c r="G25" s="14"/>
      <c r="H25" s="18"/>
      <c r="I25" s="18"/>
      <c r="J25" s="19"/>
    </row>
    <row r="26" spans="1:10" ht="14.4" x14ac:dyDescent="0.25">
      <c r="G26" s="14"/>
      <c r="H26" s="18"/>
      <c r="I26" s="18"/>
      <c r="J26" s="19"/>
    </row>
    <row r="27" spans="1:10" ht="14.4" x14ac:dyDescent="0.25">
      <c r="G27" s="14"/>
      <c r="H27" s="18"/>
      <c r="I27" s="18"/>
      <c r="J27" s="19"/>
    </row>
    <row r="28" spans="1:10" ht="14.4" x14ac:dyDescent="0.25">
      <c r="G28" s="14"/>
      <c r="H28" s="18"/>
      <c r="I28" s="18"/>
      <c r="J28" s="19"/>
    </row>
    <row r="29" spans="1:10" ht="14.4" x14ac:dyDescent="0.25">
      <c r="G29" s="14"/>
      <c r="H29" s="18"/>
      <c r="I29" s="18"/>
      <c r="J29" s="19"/>
    </row>
    <row r="30" spans="1:10" ht="14.4" x14ac:dyDescent="0.25">
      <c r="G30" s="14"/>
      <c r="H30" s="18"/>
      <c r="I30" s="18"/>
      <c r="J30" s="19"/>
    </row>
    <row r="31" spans="1:10" ht="14.4" x14ac:dyDescent="0.25">
      <c r="G31" s="14"/>
      <c r="H31" s="18"/>
      <c r="I31" s="18"/>
      <c r="J31" s="19"/>
    </row>
    <row r="32" spans="1:10" ht="14.4" x14ac:dyDescent="0.25">
      <c r="G32" s="14"/>
      <c r="H32" s="18"/>
      <c r="I32" s="18"/>
      <c r="J32" s="19"/>
    </row>
    <row r="33" spans="7:10" ht="14.4" x14ac:dyDescent="0.25">
      <c r="G33" s="14"/>
      <c r="H33" s="18"/>
      <c r="I33" s="18"/>
      <c r="J33" s="19"/>
    </row>
    <row r="34" spans="7:10" ht="14.4" x14ac:dyDescent="0.25">
      <c r="G34" s="14"/>
      <c r="H34" s="18"/>
      <c r="I34" s="18"/>
      <c r="J34" s="19"/>
    </row>
    <row r="35" spans="7:10" ht="14.4" x14ac:dyDescent="0.25">
      <c r="G35" s="14"/>
      <c r="H35" s="18"/>
      <c r="I35" s="18"/>
      <c r="J35" s="19"/>
    </row>
    <row r="36" spans="7:10" ht="14.4" x14ac:dyDescent="0.25">
      <c r="G36" s="14"/>
      <c r="H36" s="18"/>
      <c r="I36" s="18"/>
      <c r="J36" s="19"/>
    </row>
    <row r="37" spans="7:10" ht="14.4" x14ac:dyDescent="0.25">
      <c r="G37" s="14"/>
      <c r="H37" s="18"/>
      <c r="I37" s="18"/>
      <c r="J37" s="19"/>
    </row>
    <row r="38" spans="7:10" ht="14.4" x14ac:dyDescent="0.25">
      <c r="G38" s="14"/>
      <c r="H38" s="18"/>
      <c r="I38" s="18"/>
      <c r="J38" s="19"/>
    </row>
    <row r="39" spans="7:10" ht="14.4" x14ac:dyDescent="0.25">
      <c r="G39" s="14"/>
      <c r="H39" s="18"/>
      <c r="I39" s="18"/>
      <c r="J39" s="19"/>
    </row>
    <row r="40" spans="7:10" ht="14.4" x14ac:dyDescent="0.25">
      <c r="G40" s="14"/>
      <c r="H40" s="18"/>
      <c r="I40" s="18"/>
      <c r="J40" s="19"/>
    </row>
    <row r="41" spans="7:10" ht="14.4" x14ac:dyDescent="0.25">
      <c r="G41" s="14"/>
      <c r="H41" s="18"/>
      <c r="I41" s="18"/>
      <c r="J41" s="19"/>
    </row>
    <row r="42" spans="7:10" ht="14.4" x14ac:dyDescent="0.25">
      <c r="G42" s="14"/>
      <c r="H42" s="18"/>
      <c r="I42" s="18"/>
      <c r="J42" s="19"/>
    </row>
    <row r="43" spans="7:10" ht="14.4" x14ac:dyDescent="0.25">
      <c r="G43" s="14"/>
      <c r="H43" s="18"/>
      <c r="I43" s="18"/>
      <c r="J43" s="19"/>
    </row>
    <row r="44" spans="7:10" ht="14.4" x14ac:dyDescent="0.25">
      <c r="G44" s="14"/>
      <c r="H44" s="18"/>
      <c r="I44" s="18"/>
      <c r="J44" s="19"/>
    </row>
    <row r="45" spans="7:10" ht="14.4" x14ac:dyDescent="0.25">
      <c r="G45" s="14"/>
      <c r="H45" s="18"/>
      <c r="I45" s="18"/>
      <c r="J45" s="19"/>
    </row>
    <row r="46" spans="7:10" ht="14.4" x14ac:dyDescent="0.25">
      <c r="G46" s="14"/>
      <c r="H46" s="18"/>
      <c r="I46" s="18"/>
      <c r="J46" s="19"/>
    </row>
    <row r="47" spans="7:10" ht="14.4" x14ac:dyDescent="0.25">
      <c r="G47" s="14"/>
      <c r="H47" s="18"/>
      <c r="I47" s="18"/>
      <c r="J47" s="19"/>
    </row>
    <row r="48" spans="7:10" ht="14.4" x14ac:dyDescent="0.25">
      <c r="G48" s="14"/>
      <c r="H48" s="18"/>
      <c r="I48" s="18"/>
      <c r="J48" s="19"/>
    </row>
    <row r="49" spans="7:10" ht="14.4" x14ac:dyDescent="0.25">
      <c r="G49" s="14"/>
      <c r="H49" s="18"/>
      <c r="I49" s="18"/>
      <c r="J49" s="19"/>
    </row>
    <row r="50" spans="7:10" ht="14.4" x14ac:dyDescent="0.25">
      <c r="G50" s="14"/>
      <c r="H50" s="18"/>
      <c r="I50" s="18"/>
      <c r="J50" s="19"/>
    </row>
    <row r="51" spans="7:10" ht="14.4" x14ac:dyDescent="0.25">
      <c r="G51" s="14"/>
      <c r="H51" s="18"/>
      <c r="I51" s="18"/>
      <c r="J51" s="19"/>
    </row>
    <row r="52" spans="7:10" ht="14.4" x14ac:dyDescent="0.25">
      <c r="G52" s="14"/>
      <c r="H52" s="18"/>
      <c r="I52" s="18"/>
      <c r="J52" s="19"/>
    </row>
    <row r="53" spans="7:10" ht="14.4" x14ac:dyDescent="0.25">
      <c r="G53" s="14"/>
      <c r="H53" s="18"/>
      <c r="I53" s="18"/>
      <c r="J53" s="19"/>
    </row>
    <row r="54" spans="7:10" ht="14.4" x14ac:dyDescent="0.25">
      <c r="G54" s="14"/>
      <c r="H54" s="18"/>
      <c r="I54" s="18"/>
      <c r="J54" s="19"/>
    </row>
    <row r="55" spans="7:10" ht="14.4" x14ac:dyDescent="0.25">
      <c r="G55" s="14"/>
      <c r="H55" s="18"/>
      <c r="I55" s="18"/>
      <c r="J55" s="19"/>
    </row>
    <row r="56" spans="7:10" ht="14.4" x14ac:dyDescent="0.25">
      <c r="G56" s="14"/>
      <c r="H56" s="18"/>
      <c r="I56" s="18"/>
      <c r="J56" s="19"/>
    </row>
    <row r="57" spans="7:10" ht="14.4" x14ac:dyDescent="0.25">
      <c r="G57" s="14"/>
      <c r="H57" s="18"/>
      <c r="I57" s="18"/>
      <c r="J57" s="19"/>
    </row>
    <row r="58" spans="7:10" ht="14.4" x14ac:dyDescent="0.25">
      <c r="G58" s="14"/>
      <c r="H58" s="18"/>
      <c r="I58" s="18"/>
      <c r="J58" s="19"/>
    </row>
    <row r="59" spans="7:10" ht="14.4" x14ac:dyDescent="0.25">
      <c r="G59" s="14"/>
      <c r="H59" s="18"/>
      <c r="I59" s="18"/>
      <c r="J59" s="19"/>
    </row>
    <row r="60" spans="7:10" ht="14.4" x14ac:dyDescent="0.25">
      <c r="G60" s="14"/>
      <c r="H60" s="18"/>
      <c r="I60" s="18"/>
      <c r="J60" s="19"/>
    </row>
    <row r="61" spans="7:10" ht="14.4" x14ac:dyDescent="0.25">
      <c r="G61" s="14"/>
      <c r="H61" s="18"/>
      <c r="I61" s="18"/>
      <c r="J61" s="19"/>
    </row>
    <row r="62" spans="7:10" ht="14.4" x14ac:dyDescent="0.25">
      <c r="G62" s="14"/>
      <c r="H62" s="18"/>
      <c r="I62" s="18"/>
      <c r="J62" s="19"/>
    </row>
    <row r="63" spans="7:10" ht="14.4" x14ac:dyDescent="0.25">
      <c r="G63" s="14"/>
      <c r="H63" s="18"/>
      <c r="I63" s="18"/>
      <c r="J63" s="19"/>
    </row>
    <row r="64" spans="7:10" ht="14.4" x14ac:dyDescent="0.25">
      <c r="G64" s="14"/>
      <c r="H64" s="18"/>
      <c r="I64" s="18"/>
      <c r="J64" s="19"/>
    </row>
    <row r="65" spans="7:10" ht="14.4" x14ac:dyDescent="0.25">
      <c r="G65" s="14"/>
      <c r="H65" s="18"/>
      <c r="I65" s="18"/>
      <c r="J65" s="19"/>
    </row>
    <row r="66" spans="7:10" ht="14.4" x14ac:dyDescent="0.25">
      <c r="G66" s="14"/>
      <c r="H66" s="18"/>
      <c r="I66" s="18"/>
      <c r="J66" s="19"/>
    </row>
    <row r="67" spans="7:10" ht="14.4" x14ac:dyDescent="0.25">
      <c r="G67" s="14"/>
      <c r="H67" s="18"/>
      <c r="I67" s="18"/>
      <c r="J67" s="19"/>
    </row>
    <row r="68" spans="7:10" ht="14.4" x14ac:dyDescent="0.25">
      <c r="G68" s="14"/>
      <c r="H68" s="18"/>
      <c r="I68" s="18"/>
      <c r="J68" s="19"/>
    </row>
    <row r="69" spans="7:10" ht="14.4" x14ac:dyDescent="0.25">
      <c r="G69" s="14"/>
      <c r="H69" s="18"/>
      <c r="I69" s="18"/>
      <c r="J69" s="19"/>
    </row>
    <row r="70" spans="7:10" ht="14.4" x14ac:dyDescent="0.25">
      <c r="G70" s="14"/>
      <c r="H70" s="18"/>
      <c r="I70" s="18"/>
      <c r="J70" s="19"/>
    </row>
    <row r="71" spans="7:10" ht="14.4" x14ac:dyDescent="0.25">
      <c r="G71" s="14"/>
      <c r="H71" s="18"/>
      <c r="I71" s="18"/>
      <c r="J71" s="19"/>
    </row>
    <row r="72" spans="7:10" ht="14.4" x14ac:dyDescent="0.25">
      <c r="G72" s="14"/>
      <c r="H72" s="18"/>
      <c r="I72" s="18"/>
      <c r="J72" s="19"/>
    </row>
    <row r="73" spans="7:10" ht="14.4" x14ac:dyDescent="0.25">
      <c r="G73" s="14"/>
      <c r="H73" s="18"/>
      <c r="I73" s="18"/>
      <c r="J73" s="19"/>
    </row>
    <row r="74" spans="7:10" ht="14.4" x14ac:dyDescent="0.25">
      <c r="G74" s="14"/>
      <c r="H74" s="18"/>
      <c r="I74" s="18"/>
      <c r="J74" s="19"/>
    </row>
    <row r="75" spans="7:10" ht="14.4" x14ac:dyDescent="0.25">
      <c r="G75" s="14"/>
      <c r="H75" s="18"/>
      <c r="I75" s="18"/>
      <c r="J75" s="19"/>
    </row>
    <row r="76" spans="7:10" ht="14.4" x14ac:dyDescent="0.25">
      <c r="G76" s="14"/>
      <c r="H76" s="18"/>
      <c r="I76" s="18"/>
      <c r="J76" s="19"/>
    </row>
    <row r="77" spans="7:10" ht="14.4" x14ac:dyDescent="0.25">
      <c r="G77" s="14"/>
      <c r="H77" s="18"/>
      <c r="I77" s="18"/>
      <c r="J77" s="19"/>
    </row>
    <row r="78" spans="7:10" ht="14.4" x14ac:dyDescent="0.25">
      <c r="G78" s="14"/>
      <c r="H78" s="18"/>
      <c r="I78" s="18"/>
      <c r="J78" s="19"/>
    </row>
    <row r="79" spans="7:10" ht="14.4" x14ac:dyDescent="0.25">
      <c r="G79" s="14"/>
      <c r="H79" s="18"/>
      <c r="I79" s="18"/>
      <c r="J79" s="19"/>
    </row>
    <row r="80" spans="7:10" ht="14.4" x14ac:dyDescent="0.25">
      <c r="G80" s="14"/>
      <c r="H80" s="18"/>
      <c r="I80" s="18"/>
      <c r="J80" s="19"/>
    </row>
    <row r="81" spans="7:10" ht="14.4" x14ac:dyDescent="0.25">
      <c r="G81" s="14"/>
      <c r="H81" s="18"/>
      <c r="I81" s="18"/>
      <c r="J81" s="19"/>
    </row>
    <row r="82" spans="7:10" ht="14.4" x14ac:dyDescent="0.25">
      <c r="G82" s="14"/>
      <c r="H82" s="18"/>
      <c r="I82" s="18"/>
      <c r="J82" s="19"/>
    </row>
    <row r="83" spans="7:10" ht="14.4" x14ac:dyDescent="0.25">
      <c r="G83" s="14"/>
      <c r="H83" s="18"/>
      <c r="I83" s="18"/>
      <c r="J83" s="19"/>
    </row>
    <row r="84" spans="7:10" ht="14.4" x14ac:dyDescent="0.25">
      <c r="G84" s="14"/>
      <c r="H84" s="18"/>
      <c r="I84" s="18"/>
      <c r="J84" s="19"/>
    </row>
    <row r="85" spans="7:10" ht="14.4" x14ac:dyDescent="0.25">
      <c r="G85" s="14"/>
      <c r="H85" s="18"/>
      <c r="I85" s="18"/>
      <c r="J85" s="19"/>
    </row>
    <row r="86" spans="7:10" ht="14.4" x14ac:dyDescent="0.25">
      <c r="G86" s="14"/>
      <c r="H86" s="18"/>
      <c r="I86" s="18"/>
      <c r="J86" s="19"/>
    </row>
    <row r="87" spans="7:10" ht="14.4" x14ac:dyDescent="0.25">
      <c r="G87" s="14"/>
      <c r="H87" s="18"/>
      <c r="I87" s="18"/>
      <c r="J87" s="19"/>
    </row>
    <row r="88" spans="7:10" ht="14.4" x14ac:dyDescent="0.25">
      <c r="G88" s="14"/>
      <c r="H88" s="18"/>
      <c r="I88" s="18"/>
      <c r="J88" s="19"/>
    </row>
    <row r="89" spans="7:10" ht="14.4" x14ac:dyDescent="0.25">
      <c r="G89" s="14"/>
      <c r="H89" s="18"/>
      <c r="I89" s="18"/>
      <c r="J89" s="19"/>
    </row>
    <row r="90" spans="7:10" ht="14.4" x14ac:dyDescent="0.25">
      <c r="G90" s="14"/>
      <c r="H90" s="18"/>
      <c r="I90" s="18"/>
      <c r="J90" s="19"/>
    </row>
    <row r="91" spans="7:10" ht="14.4" x14ac:dyDescent="0.25">
      <c r="G91" s="14"/>
      <c r="H91" s="18"/>
      <c r="I91" s="18"/>
      <c r="J91" s="19"/>
    </row>
    <row r="92" spans="7:10" ht="14.4" x14ac:dyDescent="0.25">
      <c r="G92" s="14"/>
      <c r="H92" s="18"/>
      <c r="I92" s="18"/>
      <c r="J92" s="19"/>
    </row>
    <row r="93" spans="7:10" ht="14.4" x14ac:dyDescent="0.25">
      <c r="G93" s="14"/>
      <c r="H93" s="18"/>
      <c r="I93" s="18"/>
      <c r="J93" s="19"/>
    </row>
    <row r="94" spans="7:10" ht="14.4" x14ac:dyDescent="0.25">
      <c r="G94" s="14"/>
      <c r="H94" s="18"/>
      <c r="I94" s="18"/>
      <c r="J94" s="19"/>
    </row>
    <row r="95" spans="7:10" ht="14.4" x14ac:dyDescent="0.25">
      <c r="G95" s="14"/>
      <c r="H95" s="18"/>
      <c r="I95" s="18"/>
      <c r="J95" s="19"/>
    </row>
    <row r="96" spans="7:10" ht="14.4" x14ac:dyDescent="0.25">
      <c r="G96" s="14"/>
      <c r="H96" s="18"/>
      <c r="I96" s="18"/>
      <c r="J96" s="19"/>
    </row>
    <row r="97" spans="7:10" ht="14.4" x14ac:dyDescent="0.25">
      <c r="G97" s="14"/>
      <c r="H97" s="18"/>
      <c r="I97" s="18"/>
      <c r="J97" s="19"/>
    </row>
    <row r="98" spans="7:10" ht="14.4" x14ac:dyDescent="0.25">
      <c r="G98" s="14"/>
      <c r="H98" s="18"/>
      <c r="I98" s="18"/>
      <c r="J98" s="19"/>
    </row>
    <row r="99" spans="7:10" ht="14.4" x14ac:dyDescent="0.25">
      <c r="G99" s="14"/>
      <c r="H99" s="18"/>
      <c r="I99" s="18"/>
      <c r="J99" s="19"/>
    </row>
    <row r="100" spans="7:10" ht="14.4" x14ac:dyDescent="0.25">
      <c r="G100" s="14"/>
      <c r="H100" s="18"/>
      <c r="I100" s="18"/>
      <c r="J100" s="19"/>
    </row>
    <row r="101" spans="7:10" ht="14.4" x14ac:dyDescent="0.25">
      <c r="G101" s="14"/>
      <c r="H101" s="18"/>
      <c r="I101" s="18"/>
      <c r="J101" s="19"/>
    </row>
    <row r="102" spans="7:10" ht="14.4" x14ac:dyDescent="0.25">
      <c r="G102" s="14"/>
      <c r="H102" s="18"/>
      <c r="I102" s="18"/>
      <c r="J102" s="19"/>
    </row>
    <row r="103" spans="7:10" ht="14.4" x14ac:dyDescent="0.25">
      <c r="G103" s="14"/>
      <c r="H103" s="18"/>
      <c r="I103" s="18"/>
      <c r="J103" s="19"/>
    </row>
    <row r="104" spans="7:10" ht="14.4" x14ac:dyDescent="0.25">
      <c r="G104" s="14"/>
      <c r="H104" s="18"/>
      <c r="I104" s="18"/>
      <c r="J104" s="19"/>
    </row>
    <row r="105" spans="7:10" ht="14.4" x14ac:dyDescent="0.25">
      <c r="G105" s="14"/>
      <c r="H105" s="18"/>
      <c r="I105" s="18"/>
      <c r="J105" s="19"/>
    </row>
    <row r="106" spans="7:10" ht="14.4" x14ac:dyDescent="0.25">
      <c r="G106" s="14"/>
      <c r="H106" s="18"/>
      <c r="I106" s="18"/>
      <c r="J106" s="19"/>
    </row>
    <row r="107" spans="7:10" ht="14.4" x14ac:dyDescent="0.25">
      <c r="G107" s="14"/>
      <c r="H107" s="18"/>
      <c r="I107" s="18"/>
      <c r="J107" s="19"/>
    </row>
    <row r="108" spans="7:10" ht="14.4" x14ac:dyDescent="0.25">
      <c r="G108" s="14"/>
      <c r="H108" s="18"/>
      <c r="I108" s="18"/>
      <c r="J108" s="19"/>
    </row>
    <row r="109" spans="7:10" ht="14.4" x14ac:dyDescent="0.25">
      <c r="G109" s="14"/>
      <c r="H109" s="18"/>
      <c r="I109" s="18"/>
      <c r="J109" s="19"/>
    </row>
    <row r="110" spans="7:10" ht="14.4" x14ac:dyDescent="0.25">
      <c r="G110" s="14"/>
      <c r="H110" s="18"/>
      <c r="I110" s="18"/>
      <c r="J110" s="19"/>
    </row>
    <row r="111" spans="7:10" ht="14.4" x14ac:dyDescent="0.25">
      <c r="G111" s="14"/>
      <c r="H111" s="18"/>
      <c r="I111" s="18"/>
      <c r="J111" s="19"/>
    </row>
    <row r="112" spans="7:10" ht="14.4" x14ac:dyDescent="0.25">
      <c r="G112" s="14"/>
      <c r="H112" s="18"/>
      <c r="I112" s="18"/>
      <c r="J112" s="19"/>
    </row>
    <row r="113" spans="7:10" ht="14.4" x14ac:dyDescent="0.25">
      <c r="G113" s="14"/>
      <c r="H113" s="18"/>
      <c r="I113" s="18"/>
      <c r="J113" s="19"/>
    </row>
    <row r="114" spans="7:10" ht="14.4" x14ac:dyDescent="0.25">
      <c r="G114" s="14"/>
      <c r="H114" s="18"/>
      <c r="I114" s="18"/>
      <c r="J114" s="19"/>
    </row>
    <row r="115" spans="7:10" ht="14.4" x14ac:dyDescent="0.25">
      <c r="G115" s="14"/>
      <c r="H115" s="18"/>
      <c r="I115" s="18"/>
      <c r="J115" s="19"/>
    </row>
    <row r="116" spans="7:10" ht="14.4" x14ac:dyDescent="0.25">
      <c r="G116" s="14"/>
      <c r="H116" s="18"/>
      <c r="I116" s="18"/>
      <c r="J116" s="19"/>
    </row>
    <row r="117" spans="7:10" ht="14.4" x14ac:dyDescent="0.25">
      <c r="G117" s="14"/>
      <c r="H117" s="18"/>
      <c r="I117" s="18"/>
      <c r="J117" s="19"/>
    </row>
    <row r="118" spans="7:10" ht="14.4" x14ac:dyDescent="0.25">
      <c r="G118" s="14"/>
      <c r="H118" s="18"/>
      <c r="I118" s="18"/>
      <c r="J118" s="19"/>
    </row>
    <row r="119" spans="7:10" ht="14.4" x14ac:dyDescent="0.25">
      <c r="G119" s="14"/>
      <c r="H119" s="18"/>
      <c r="I119" s="18"/>
      <c r="J119" s="19"/>
    </row>
    <row r="120" spans="7:10" ht="14.4" x14ac:dyDescent="0.25">
      <c r="G120" s="14"/>
      <c r="H120" s="18"/>
      <c r="I120" s="18"/>
      <c r="J120" s="19"/>
    </row>
    <row r="121" spans="7:10" ht="14.4" x14ac:dyDescent="0.25">
      <c r="G121" s="14"/>
      <c r="H121" s="18"/>
      <c r="I121" s="18"/>
      <c r="J121" s="19"/>
    </row>
    <row r="122" spans="7:10" ht="14.4" x14ac:dyDescent="0.25">
      <c r="G122" s="14"/>
      <c r="H122" s="18"/>
      <c r="I122" s="18"/>
      <c r="J122" s="19"/>
    </row>
    <row r="123" spans="7:10" ht="14.4" x14ac:dyDescent="0.25">
      <c r="G123" s="14"/>
      <c r="H123" s="18"/>
      <c r="I123" s="18"/>
      <c r="J123" s="19"/>
    </row>
    <row r="124" spans="7:10" ht="14.4" x14ac:dyDescent="0.25">
      <c r="G124" s="14"/>
      <c r="H124" s="18"/>
      <c r="I124" s="18"/>
      <c r="J124" s="19"/>
    </row>
    <row r="125" spans="7:10" ht="14.4" x14ac:dyDescent="0.25">
      <c r="G125" s="14"/>
      <c r="H125" s="18"/>
      <c r="I125" s="18"/>
      <c r="J125" s="19"/>
    </row>
    <row r="126" spans="7:10" ht="14.4" x14ac:dyDescent="0.25">
      <c r="G126" s="14"/>
      <c r="H126" s="18"/>
      <c r="I126" s="18"/>
      <c r="J126" s="19"/>
    </row>
    <row r="127" spans="7:10" ht="14.4" x14ac:dyDescent="0.25">
      <c r="G127" s="14"/>
      <c r="H127" s="18"/>
      <c r="I127" s="18"/>
      <c r="J127" s="19"/>
    </row>
    <row r="128" spans="7:10" ht="14.4" x14ac:dyDescent="0.25">
      <c r="G128" s="14"/>
      <c r="H128" s="18"/>
      <c r="I128" s="18"/>
      <c r="J128" s="19"/>
    </row>
    <row r="129" spans="7:10" ht="14.4" x14ac:dyDescent="0.25">
      <c r="G129" s="14"/>
      <c r="H129" s="18"/>
      <c r="I129" s="18"/>
      <c r="J129" s="19"/>
    </row>
    <row r="130" spans="7:10" ht="14.4" x14ac:dyDescent="0.25">
      <c r="G130" s="14"/>
      <c r="H130" s="18"/>
      <c r="I130" s="18"/>
      <c r="J130" s="19"/>
    </row>
    <row r="131" spans="7:10" ht="14.4" x14ac:dyDescent="0.25">
      <c r="G131" s="14"/>
      <c r="H131" s="18"/>
      <c r="I131" s="18"/>
      <c r="J131" s="19"/>
    </row>
    <row r="132" spans="7:10" ht="14.4" x14ac:dyDescent="0.25">
      <c r="G132" s="14"/>
      <c r="H132" s="18"/>
      <c r="I132" s="18"/>
      <c r="J132" s="19"/>
    </row>
    <row r="133" spans="7:10" ht="14.4" x14ac:dyDescent="0.25">
      <c r="G133" s="14"/>
      <c r="H133" s="18"/>
      <c r="I133" s="18"/>
      <c r="J133" s="19"/>
    </row>
    <row r="134" spans="7:10" ht="14.4" x14ac:dyDescent="0.25">
      <c r="G134" s="14"/>
      <c r="H134" s="18"/>
      <c r="I134" s="18"/>
      <c r="J134" s="19"/>
    </row>
    <row r="135" spans="7:10" ht="14.4" x14ac:dyDescent="0.25">
      <c r="G135" s="14"/>
      <c r="H135" s="18"/>
      <c r="I135" s="18"/>
      <c r="J135" s="19"/>
    </row>
    <row r="136" spans="7:10" ht="14.4" x14ac:dyDescent="0.25">
      <c r="G136" s="14"/>
      <c r="H136" s="18"/>
      <c r="I136" s="18"/>
      <c r="J136" s="19"/>
    </row>
    <row r="137" spans="7:10" ht="14.4" x14ac:dyDescent="0.25">
      <c r="G137" s="14"/>
      <c r="H137" s="18"/>
      <c r="I137" s="18"/>
      <c r="J137" s="19"/>
    </row>
    <row r="138" spans="7:10" ht="14.4" x14ac:dyDescent="0.25">
      <c r="G138" s="14"/>
      <c r="H138" s="18"/>
      <c r="I138" s="18"/>
      <c r="J138" s="19"/>
    </row>
    <row r="139" spans="7:10" ht="14.4" x14ac:dyDescent="0.25">
      <c r="G139" s="14"/>
      <c r="H139" s="18"/>
      <c r="I139" s="18"/>
      <c r="J139" s="19"/>
    </row>
    <row r="140" spans="7:10" ht="14.4" x14ac:dyDescent="0.25">
      <c r="G140" s="14"/>
      <c r="H140" s="18"/>
      <c r="I140" s="18"/>
      <c r="J140" s="19"/>
    </row>
    <row r="141" spans="7:10" ht="14.4" x14ac:dyDescent="0.25">
      <c r="G141" s="14"/>
      <c r="H141" s="18"/>
      <c r="I141" s="18"/>
      <c r="J141" s="19"/>
    </row>
    <row r="142" spans="7:10" ht="14.4" x14ac:dyDescent="0.25">
      <c r="G142" s="14"/>
      <c r="H142" s="18"/>
      <c r="I142" s="18"/>
      <c r="J142" s="19"/>
    </row>
    <row r="143" spans="7:10" ht="14.4" x14ac:dyDescent="0.25">
      <c r="G143" s="14"/>
      <c r="H143" s="18"/>
      <c r="I143" s="18"/>
      <c r="J143" s="19"/>
    </row>
    <row r="144" spans="7:10" ht="14.4" x14ac:dyDescent="0.25">
      <c r="G144" s="14"/>
      <c r="H144" s="18"/>
      <c r="I144" s="18"/>
      <c r="J144" s="19"/>
    </row>
    <row r="145" spans="7:10" ht="14.4" x14ac:dyDescent="0.25">
      <c r="G145" s="14"/>
      <c r="H145" s="18"/>
      <c r="I145" s="18"/>
      <c r="J145" s="19"/>
    </row>
    <row r="146" spans="7:10" ht="14.4" x14ac:dyDescent="0.25">
      <c r="G146" s="14"/>
      <c r="H146" s="18"/>
      <c r="I146" s="18"/>
      <c r="J146" s="19"/>
    </row>
    <row r="147" spans="7:10" ht="14.4" x14ac:dyDescent="0.25">
      <c r="G147" s="14"/>
      <c r="H147" s="18"/>
      <c r="I147" s="18"/>
      <c r="J147" s="19"/>
    </row>
    <row r="148" spans="7:10" ht="14.4" x14ac:dyDescent="0.25">
      <c r="G148" s="14"/>
      <c r="H148" s="18"/>
      <c r="I148" s="18"/>
      <c r="J148" s="19"/>
    </row>
    <row r="149" spans="7:10" ht="14.4" x14ac:dyDescent="0.25">
      <c r="G149" s="14"/>
      <c r="H149" s="18"/>
      <c r="I149" s="18"/>
      <c r="J149" s="19"/>
    </row>
    <row r="150" spans="7:10" ht="14.4" x14ac:dyDescent="0.25">
      <c r="G150" s="14"/>
      <c r="H150" s="18"/>
      <c r="I150" s="18"/>
      <c r="J150" s="19"/>
    </row>
    <row r="151" spans="7:10" ht="14.4" x14ac:dyDescent="0.25">
      <c r="G151" s="14"/>
      <c r="H151" s="18"/>
      <c r="I151" s="18"/>
      <c r="J151" s="19"/>
    </row>
    <row r="152" spans="7:10" ht="14.4" x14ac:dyDescent="0.25">
      <c r="G152" s="14"/>
      <c r="H152" s="18"/>
      <c r="I152" s="18"/>
      <c r="J152" s="19"/>
    </row>
    <row r="153" spans="7:10" ht="14.4" x14ac:dyDescent="0.25">
      <c r="G153" s="14"/>
      <c r="H153" s="18"/>
      <c r="I153" s="18"/>
      <c r="J153" s="19"/>
    </row>
    <row r="154" spans="7:10" ht="14.4" x14ac:dyDescent="0.25">
      <c r="G154" s="14"/>
      <c r="H154" s="18"/>
      <c r="I154" s="18"/>
      <c r="J154" s="19"/>
    </row>
    <row r="155" spans="7:10" ht="14.4" x14ac:dyDescent="0.25">
      <c r="G155" s="14"/>
      <c r="H155" s="18"/>
      <c r="I155" s="18"/>
      <c r="J155" s="19"/>
    </row>
    <row r="156" spans="7:10" ht="14.4" x14ac:dyDescent="0.25">
      <c r="G156" s="14"/>
      <c r="H156" s="18"/>
      <c r="I156" s="18"/>
      <c r="J156" s="19"/>
    </row>
    <row r="157" spans="7:10" ht="14.4" x14ac:dyDescent="0.25">
      <c r="G157" s="14"/>
      <c r="H157" s="18"/>
      <c r="I157" s="18"/>
      <c r="J157" s="19"/>
    </row>
    <row r="158" spans="7:10" ht="14.4" x14ac:dyDescent="0.25">
      <c r="G158" s="14"/>
      <c r="H158" s="18"/>
      <c r="I158" s="18"/>
      <c r="J158" s="19"/>
    </row>
    <row r="159" spans="7:10" ht="14.4" x14ac:dyDescent="0.25">
      <c r="G159" s="14"/>
      <c r="H159" s="18"/>
      <c r="I159" s="18"/>
      <c r="J159" s="19"/>
    </row>
    <row r="160" spans="7:10" ht="14.4" x14ac:dyDescent="0.25">
      <c r="G160" s="14"/>
      <c r="H160" s="18"/>
      <c r="I160" s="18"/>
      <c r="J160" s="19"/>
    </row>
    <row r="161" spans="7:10" ht="14.4" x14ac:dyDescent="0.25">
      <c r="G161" s="14"/>
      <c r="H161" s="18"/>
      <c r="I161" s="18"/>
      <c r="J161" s="19"/>
    </row>
    <row r="162" spans="7:10" ht="14.4" x14ac:dyDescent="0.25">
      <c r="G162" s="14"/>
      <c r="H162" s="18"/>
      <c r="I162" s="18"/>
      <c r="J162" s="19"/>
    </row>
    <row r="163" spans="7:10" ht="14.4" x14ac:dyDescent="0.25">
      <c r="G163" s="14"/>
      <c r="H163" s="18"/>
      <c r="I163" s="18"/>
      <c r="J163" s="19"/>
    </row>
    <row r="164" spans="7:10" ht="14.4" x14ac:dyDescent="0.25">
      <c r="G164" s="14"/>
      <c r="H164" s="18"/>
      <c r="I164" s="18"/>
      <c r="J164" s="19"/>
    </row>
    <row r="165" spans="7:10" ht="14.4" x14ac:dyDescent="0.25">
      <c r="G165" s="14"/>
      <c r="H165" s="18"/>
      <c r="I165" s="18"/>
      <c r="J165" s="19"/>
    </row>
    <row r="166" spans="7:10" ht="14.4" x14ac:dyDescent="0.25">
      <c r="G166" s="14"/>
      <c r="H166" s="18"/>
      <c r="I166" s="18"/>
      <c r="J166" s="19"/>
    </row>
    <row r="167" spans="7:10" ht="14.4" x14ac:dyDescent="0.25">
      <c r="G167" s="14"/>
      <c r="H167" s="18"/>
      <c r="I167" s="18"/>
      <c r="J167" s="19"/>
    </row>
    <row r="168" spans="7:10" ht="14.4" x14ac:dyDescent="0.25">
      <c r="G168" s="14"/>
      <c r="H168" s="18"/>
      <c r="I168" s="18"/>
      <c r="J168" s="19"/>
    </row>
    <row r="169" spans="7:10" ht="14.4" x14ac:dyDescent="0.25">
      <c r="G169" s="14"/>
      <c r="H169" s="18"/>
      <c r="I169" s="18"/>
      <c r="J169" s="19"/>
    </row>
    <row r="170" spans="7:10" ht="14.4" x14ac:dyDescent="0.25">
      <c r="G170" s="14"/>
      <c r="H170" s="18"/>
      <c r="I170" s="18"/>
      <c r="J170" s="19"/>
    </row>
    <row r="171" spans="7:10" ht="14.4" x14ac:dyDescent="0.25">
      <c r="G171" s="14"/>
      <c r="H171" s="18"/>
      <c r="I171" s="18"/>
      <c r="J171" s="19"/>
    </row>
    <row r="172" spans="7:10" ht="14.4" x14ac:dyDescent="0.25">
      <c r="G172" s="14"/>
      <c r="H172" s="18"/>
      <c r="I172" s="18"/>
      <c r="J172" s="19"/>
    </row>
    <row r="173" spans="7:10" ht="14.4" x14ac:dyDescent="0.25">
      <c r="G173" s="14"/>
      <c r="H173" s="18"/>
      <c r="I173" s="18"/>
      <c r="J173" s="19"/>
    </row>
    <row r="174" spans="7:10" ht="14.4" x14ac:dyDescent="0.25">
      <c r="G174" s="14"/>
      <c r="H174" s="18"/>
      <c r="I174" s="18"/>
      <c r="J174" s="19"/>
    </row>
    <row r="175" spans="7:10" ht="14.4" x14ac:dyDescent="0.25">
      <c r="G175" s="14"/>
      <c r="H175" s="18"/>
      <c r="I175" s="18"/>
      <c r="J175" s="19"/>
    </row>
    <row r="176" spans="7:10" ht="14.4" x14ac:dyDescent="0.25">
      <c r="G176" s="14"/>
      <c r="H176" s="18"/>
      <c r="I176" s="18"/>
      <c r="J176" s="19"/>
    </row>
    <row r="177" spans="7:10" ht="14.4" x14ac:dyDescent="0.25">
      <c r="G177" s="14"/>
      <c r="H177" s="18"/>
      <c r="I177" s="18"/>
      <c r="J177" s="19"/>
    </row>
    <row r="178" spans="7:10" ht="14.4" x14ac:dyDescent="0.25">
      <c r="G178" s="14"/>
      <c r="H178" s="18"/>
      <c r="I178" s="18"/>
      <c r="J178" s="19"/>
    </row>
    <row r="179" spans="7:10" ht="14.4" x14ac:dyDescent="0.25">
      <c r="G179" s="14"/>
      <c r="H179" s="18"/>
      <c r="I179" s="18"/>
      <c r="J179" s="19"/>
    </row>
    <row r="180" spans="7:10" ht="14.4" x14ac:dyDescent="0.25">
      <c r="G180" s="14"/>
      <c r="H180" s="18"/>
      <c r="I180" s="18"/>
      <c r="J180" s="19"/>
    </row>
    <row r="181" spans="7:10" ht="14.4" x14ac:dyDescent="0.25">
      <c r="G181" s="14"/>
      <c r="H181" s="18"/>
      <c r="I181" s="18"/>
      <c r="J181" s="19"/>
    </row>
    <row r="182" spans="7:10" ht="14.4" x14ac:dyDescent="0.25">
      <c r="G182" s="14"/>
      <c r="H182" s="18"/>
      <c r="I182" s="18"/>
      <c r="J182" s="19"/>
    </row>
    <row r="183" spans="7:10" ht="14.4" x14ac:dyDescent="0.25">
      <c r="G183" s="14"/>
      <c r="H183" s="18"/>
      <c r="I183" s="18"/>
      <c r="J183" s="19"/>
    </row>
    <row r="184" spans="7:10" ht="14.4" x14ac:dyDescent="0.25">
      <c r="G184" s="14"/>
      <c r="H184" s="18"/>
      <c r="I184" s="18"/>
      <c r="J184" s="19"/>
    </row>
    <row r="185" spans="7:10" ht="14.4" x14ac:dyDescent="0.25">
      <c r="G185" s="14"/>
      <c r="H185" s="18"/>
      <c r="I185" s="18"/>
      <c r="J185" s="19"/>
    </row>
    <row r="186" spans="7:10" ht="14.4" x14ac:dyDescent="0.25">
      <c r="G186" s="14"/>
      <c r="H186" s="18"/>
      <c r="I186" s="18"/>
      <c r="J186" s="19"/>
    </row>
    <row r="187" spans="7:10" ht="14.4" x14ac:dyDescent="0.25">
      <c r="G187" s="14"/>
      <c r="H187" s="18"/>
      <c r="I187" s="18"/>
      <c r="J187" s="19"/>
    </row>
    <row r="188" spans="7:10" ht="14.4" x14ac:dyDescent="0.25">
      <c r="G188" s="14"/>
      <c r="H188" s="18"/>
      <c r="I188" s="18"/>
      <c r="J188" s="19"/>
    </row>
    <row r="189" spans="7:10" ht="14.4" x14ac:dyDescent="0.25">
      <c r="G189" s="14"/>
      <c r="H189" s="18"/>
      <c r="I189" s="18"/>
      <c r="J189" s="19"/>
    </row>
    <row r="190" spans="7:10" ht="14.4" x14ac:dyDescent="0.25">
      <c r="G190" s="14"/>
      <c r="H190" s="18"/>
      <c r="I190" s="18"/>
      <c r="J190" s="19"/>
    </row>
    <row r="191" spans="7:10" ht="14.4" x14ac:dyDescent="0.25">
      <c r="G191" s="14"/>
      <c r="H191" s="18"/>
      <c r="I191" s="18"/>
      <c r="J191" s="19"/>
    </row>
    <row r="192" spans="7:10" ht="14.4" x14ac:dyDescent="0.25">
      <c r="G192" s="14"/>
      <c r="H192" s="18"/>
      <c r="I192" s="18"/>
      <c r="J192" s="19"/>
    </row>
    <row r="193" spans="7:10" ht="14.4" x14ac:dyDescent="0.25">
      <c r="G193" s="14"/>
      <c r="H193" s="18"/>
      <c r="I193" s="18"/>
      <c r="J193" s="19"/>
    </row>
    <row r="194" spans="7:10" ht="14.4" x14ac:dyDescent="0.25">
      <c r="G194" s="14"/>
      <c r="H194" s="18"/>
      <c r="I194" s="18"/>
      <c r="J194" s="19"/>
    </row>
    <row r="195" spans="7:10" ht="14.4" x14ac:dyDescent="0.25">
      <c r="G195" s="14"/>
      <c r="H195" s="18"/>
      <c r="I195" s="18"/>
      <c r="J195" s="19"/>
    </row>
    <row r="196" spans="7:10" ht="14.4" x14ac:dyDescent="0.25">
      <c r="G196" s="14"/>
      <c r="H196" s="18"/>
      <c r="I196" s="18"/>
      <c r="J196" s="19"/>
    </row>
    <row r="197" spans="7:10" ht="14.4" x14ac:dyDescent="0.25">
      <c r="G197" s="14"/>
      <c r="H197" s="18"/>
      <c r="I197" s="18"/>
      <c r="J197" s="19"/>
    </row>
    <row r="198" spans="7:10" ht="14.4" x14ac:dyDescent="0.25">
      <c r="G198" s="14"/>
      <c r="H198" s="18"/>
      <c r="I198" s="18"/>
      <c r="J198" s="19"/>
    </row>
    <row r="199" spans="7:10" ht="14.4" x14ac:dyDescent="0.25">
      <c r="G199" s="14"/>
      <c r="H199" s="18"/>
      <c r="I199" s="18"/>
      <c r="J199" s="19"/>
    </row>
    <row r="200" spans="7:10" ht="14.4" x14ac:dyDescent="0.25">
      <c r="G200" s="14"/>
      <c r="H200" s="18"/>
      <c r="I200" s="18"/>
      <c r="J200" s="19"/>
    </row>
    <row r="201" spans="7:10" ht="14.4" x14ac:dyDescent="0.25">
      <c r="G201" s="14"/>
      <c r="H201" s="18"/>
      <c r="I201" s="18"/>
      <c r="J201" s="19"/>
    </row>
    <row r="202" spans="7:10" ht="14.4" x14ac:dyDescent="0.25">
      <c r="G202" s="14"/>
      <c r="H202" s="18"/>
      <c r="I202" s="18"/>
      <c r="J202" s="19"/>
    </row>
    <row r="203" spans="7:10" ht="14.4" x14ac:dyDescent="0.25">
      <c r="G203" s="14"/>
      <c r="H203" s="18"/>
      <c r="I203" s="18"/>
      <c r="J203" s="19"/>
    </row>
    <row r="204" spans="7:10" ht="14.4" x14ac:dyDescent="0.25">
      <c r="G204" s="14"/>
      <c r="H204" s="18"/>
      <c r="I204" s="18"/>
      <c r="J204" s="19"/>
    </row>
    <row r="205" spans="7:10" ht="14.4" x14ac:dyDescent="0.25">
      <c r="G205" s="14"/>
      <c r="H205" s="18"/>
      <c r="I205" s="18"/>
      <c r="J205" s="19"/>
    </row>
    <row r="206" spans="7:10" ht="14.4" x14ac:dyDescent="0.25">
      <c r="G206" s="14"/>
      <c r="H206" s="18"/>
      <c r="I206" s="18"/>
      <c r="J206" s="19"/>
    </row>
    <row r="207" spans="7:10" ht="14.4" x14ac:dyDescent="0.25">
      <c r="G207" s="14"/>
      <c r="H207" s="18"/>
      <c r="I207" s="18"/>
      <c r="J207" s="19"/>
    </row>
    <row r="208" spans="7:10" ht="14.4" x14ac:dyDescent="0.25">
      <c r="G208" s="14"/>
      <c r="H208" s="18"/>
      <c r="I208" s="18"/>
      <c r="J208" s="19"/>
    </row>
    <row r="209" spans="7:10" ht="14.4" x14ac:dyDescent="0.25">
      <c r="G209" s="14"/>
      <c r="H209" s="18"/>
      <c r="I209" s="18"/>
      <c r="J209" s="19"/>
    </row>
    <row r="210" spans="7:10" ht="14.4" x14ac:dyDescent="0.25">
      <c r="G210" s="14"/>
      <c r="H210" s="18"/>
      <c r="I210" s="18"/>
      <c r="J210" s="19"/>
    </row>
    <row r="211" spans="7:10" ht="14.4" x14ac:dyDescent="0.25">
      <c r="G211" s="14"/>
      <c r="H211" s="18"/>
      <c r="I211" s="18"/>
      <c r="J211" s="19"/>
    </row>
    <row r="212" spans="7:10" ht="14.4" x14ac:dyDescent="0.25">
      <c r="G212" s="14"/>
      <c r="H212" s="18"/>
      <c r="I212" s="18"/>
      <c r="J212" s="19"/>
    </row>
    <row r="213" spans="7:10" ht="14.4" x14ac:dyDescent="0.25">
      <c r="G213" s="14"/>
      <c r="H213" s="18"/>
      <c r="I213" s="18"/>
      <c r="J213" s="19"/>
    </row>
    <row r="214" spans="7:10" ht="14.4" x14ac:dyDescent="0.25">
      <c r="G214" s="14"/>
      <c r="H214" s="18"/>
      <c r="I214" s="18"/>
      <c r="J214" s="19"/>
    </row>
    <row r="215" spans="7:10" ht="14.4" x14ac:dyDescent="0.25">
      <c r="G215" s="14"/>
      <c r="H215" s="18"/>
      <c r="I215" s="18"/>
      <c r="J215" s="19"/>
    </row>
    <row r="216" spans="7:10" ht="14.4" x14ac:dyDescent="0.25">
      <c r="G216" s="14"/>
      <c r="H216" s="18"/>
      <c r="I216" s="18"/>
      <c r="J216" s="19"/>
    </row>
    <row r="217" spans="7:10" ht="14.4" x14ac:dyDescent="0.25">
      <c r="G217" s="14"/>
      <c r="H217" s="18"/>
      <c r="I217" s="18"/>
      <c r="J217" s="19"/>
    </row>
    <row r="218" spans="7:10" ht="14.4" x14ac:dyDescent="0.25">
      <c r="G218" s="14"/>
      <c r="H218" s="18"/>
      <c r="I218" s="18"/>
      <c r="J218" s="19"/>
    </row>
    <row r="219" spans="7:10" ht="14.4" x14ac:dyDescent="0.25">
      <c r="G219" s="14"/>
      <c r="H219" s="18"/>
      <c r="I219" s="18"/>
      <c r="J219" s="19"/>
    </row>
    <row r="220" spans="7:10" ht="14.4" x14ac:dyDescent="0.25">
      <c r="G220" s="14"/>
      <c r="H220" s="18"/>
      <c r="I220" s="18"/>
      <c r="J220" s="19"/>
    </row>
    <row r="221" spans="7:10" ht="14.4" x14ac:dyDescent="0.25">
      <c r="G221" s="14"/>
      <c r="H221" s="18"/>
      <c r="I221" s="18"/>
      <c r="J221" s="19"/>
    </row>
    <row r="222" spans="7:10" ht="14.4" x14ac:dyDescent="0.25">
      <c r="G222" s="14"/>
      <c r="H222" s="18"/>
      <c r="I222" s="18"/>
      <c r="J222" s="19"/>
    </row>
    <row r="223" spans="7:10" ht="14.4" x14ac:dyDescent="0.25">
      <c r="G223" s="14"/>
      <c r="H223" s="18"/>
      <c r="I223" s="18"/>
      <c r="J223" s="19"/>
    </row>
    <row r="224" spans="7:10" ht="14.4" x14ac:dyDescent="0.25">
      <c r="G224" s="14"/>
      <c r="H224" s="18"/>
      <c r="I224" s="18"/>
      <c r="J224" s="19"/>
    </row>
    <row r="225" spans="7:10" ht="14.4" x14ac:dyDescent="0.25">
      <c r="G225" s="14"/>
      <c r="H225" s="18"/>
      <c r="I225" s="18"/>
      <c r="J225" s="19"/>
    </row>
    <row r="226" spans="7:10" ht="14.4" x14ac:dyDescent="0.25">
      <c r="G226" s="14"/>
      <c r="H226" s="18"/>
      <c r="I226" s="18"/>
      <c r="J226" s="19"/>
    </row>
    <row r="227" spans="7:10" ht="14.4" x14ac:dyDescent="0.25">
      <c r="G227" s="14"/>
      <c r="H227" s="18"/>
      <c r="I227" s="18"/>
      <c r="J227" s="19"/>
    </row>
    <row r="228" spans="7:10" ht="14.4" x14ac:dyDescent="0.25">
      <c r="G228" s="14"/>
      <c r="H228" s="18"/>
      <c r="I228" s="18"/>
      <c r="J228" s="19"/>
    </row>
    <row r="229" spans="7:10" ht="14.4" x14ac:dyDescent="0.25">
      <c r="G229" s="14"/>
      <c r="H229" s="18"/>
      <c r="I229" s="18"/>
      <c r="J229" s="19"/>
    </row>
    <row r="230" spans="7:10" ht="14.4" x14ac:dyDescent="0.25">
      <c r="G230" s="14"/>
      <c r="H230" s="18"/>
      <c r="I230" s="18"/>
      <c r="J230" s="19"/>
    </row>
    <row r="231" spans="7:10" ht="14.4" x14ac:dyDescent="0.25">
      <c r="G231" s="14"/>
      <c r="H231" s="18"/>
      <c r="I231" s="18"/>
      <c r="J231" s="19"/>
    </row>
    <row r="232" spans="7:10" ht="14.4" x14ac:dyDescent="0.25">
      <c r="G232" s="14"/>
      <c r="H232" s="18"/>
      <c r="I232" s="18"/>
      <c r="J232" s="19"/>
    </row>
    <row r="233" spans="7:10" ht="14.4" x14ac:dyDescent="0.25">
      <c r="G233" s="14"/>
      <c r="H233" s="18"/>
      <c r="I233" s="18"/>
      <c r="J233" s="19"/>
    </row>
    <row r="234" spans="7:10" ht="14.4" x14ac:dyDescent="0.25">
      <c r="G234" s="14"/>
      <c r="H234" s="18"/>
      <c r="I234" s="18"/>
      <c r="J234" s="19"/>
    </row>
    <row r="235" spans="7:10" ht="14.4" x14ac:dyDescent="0.25">
      <c r="G235" s="14"/>
      <c r="H235" s="18"/>
      <c r="I235" s="18"/>
      <c r="J235" s="19"/>
    </row>
    <row r="236" spans="7:10" ht="14.4" x14ac:dyDescent="0.25">
      <c r="G236" s="14"/>
      <c r="H236" s="18"/>
      <c r="I236" s="18"/>
      <c r="J236" s="19"/>
    </row>
    <row r="237" spans="7:10" ht="14.4" x14ac:dyDescent="0.25">
      <c r="G237" s="14"/>
      <c r="H237" s="18"/>
      <c r="I237" s="18"/>
      <c r="J237" s="19"/>
    </row>
    <row r="238" spans="7:10" ht="14.4" x14ac:dyDescent="0.25">
      <c r="G238" s="14"/>
      <c r="H238" s="18"/>
      <c r="I238" s="18"/>
      <c r="J238" s="19"/>
    </row>
    <row r="239" spans="7:10" ht="14.4" x14ac:dyDescent="0.25">
      <c r="G239" s="14"/>
      <c r="H239" s="18"/>
      <c r="I239" s="18"/>
      <c r="J239" s="19"/>
    </row>
    <row r="240" spans="7:10" ht="14.4" x14ac:dyDescent="0.25">
      <c r="G240" s="14"/>
      <c r="H240" s="18"/>
      <c r="I240" s="18"/>
      <c r="J240" s="19"/>
    </row>
    <row r="241" spans="7:10" ht="14.4" x14ac:dyDescent="0.25">
      <c r="G241" s="14"/>
      <c r="H241" s="18"/>
      <c r="I241" s="18"/>
      <c r="J241" s="19"/>
    </row>
    <row r="242" spans="7:10" ht="14.4" x14ac:dyDescent="0.25">
      <c r="G242" s="14"/>
      <c r="H242" s="18"/>
      <c r="I242" s="18"/>
      <c r="J242" s="19"/>
    </row>
    <row r="243" spans="7:10" ht="14.4" x14ac:dyDescent="0.25">
      <c r="G243" s="14"/>
      <c r="H243" s="18"/>
      <c r="I243" s="18"/>
      <c r="J243" s="19"/>
    </row>
    <row r="244" spans="7:10" ht="14.4" x14ac:dyDescent="0.25">
      <c r="G244" s="14"/>
      <c r="H244" s="18"/>
      <c r="I244" s="18"/>
      <c r="J244" s="19"/>
    </row>
    <row r="245" spans="7:10" ht="14.4" x14ac:dyDescent="0.25">
      <c r="G245" s="14"/>
      <c r="H245" s="18"/>
      <c r="I245" s="18"/>
      <c r="J245" s="19"/>
    </row>
    <row r="246" spans="7:10" ht="14.4" x14ac:dyDescent="0.25">
      <c r="G246" s="14"/>
      <c r="H246" s="18"/>
      <c r="I246" s="18"/>
      <c r="J246" s="19"/>
    </row>
    <row r="247" spans="7:10" ht="14.4" x14ac:dyDescent="0.25">
      <c r="G247" s="14"/>
      <c r="H247" s="18"/>
      <c r="I247" s="18"/>
      <c r="J247" s="19"/>
    </row>
    <row r="248" spans="7:10" ht="14.4" x14ac:dyDescent="0.25">
      <c r="G248" s="14"/>
      <c r="H248" s="18"/>
      <c r="I248" s="18"/>
      <c r="J248" s="19"/>
    </row>
    <row r="249" spans="7:10" ht="14.4" x14ac:dyDescent="0.25">
      <c r="G249" s="14"/>
      <c r="H249" s="18"/>
      <c r="I249" s="18"/>
      <c r="J249" s="19"/>
    </row>
    <row r="250" spans="7:10" ht="14.4" x14ac:dyDescent="0.25">
      <c r="G250" s="14"/>
      <c r="H250" s="18"/>
      <c r="I250" s="18"/>
      <c r="J250" s="19"/>
    </row>
    <row r="251" spans="7:10" ht="14.4" x14ac:dyDescent="0.25">
      <c r="G251" s="14"/>
      <c r="H251" s="18"/>
      <c r="I251" s="18"/>
      <c r="J251" s="19"/>
    </row>
    <row r="252" spans="7:10" ht="14.4" x14ac:dyDescent="0.25">
      <c r="G252" s="14"/>
      <c r="H252" s="18"/>
      <c r="I252" s="18"/>
      <c r="J252" s="19"/>
    </row>
    <row r="253" spans="7:10" ht="14.4" x14ac:dyDescent="0.25">
      <c r="G253" s="14"/>
      <c r="H253" s="18"/>
      <c r="I253" s="18"/>
      <c r="J253" s="19"/>
    </row>
    <row r="254" spans="7:10" ht="14.4" x14ac:dyDescent="0.25">
      <c r="G254" s="14"/>
      <c r="H254" s="18"/>
      <c r="I254" s="18"/>
      <c r="J254" s="19"/>
    </row>
    <row r="255" spans="7:10" ht="14.4" x14ac:dyDescent="0.25">
      <c r="G255" s="14"/>
      <c r="H255" s="18"/>
      <c r="I255" s="18"/>
      <c r="J255" s="19"/>
    </row>
    <row r="256" spans="7:10" ht="14.4" x14ac:dyDescent="0.25">
      <c r="G256" s="14"/>
      <c r="H256" s="18"/>
      <c r="I256" s="18"/>
      <c r="J256" s="19"/>
    </row>
    <row r="257" spans="7:10" ht="14.4" x14ac:dyDescent="0.25">
      <c r="G257" s="14"/>
      <c r="H257" s="18"/>
      <c r="I257" s="18"/>
      <c r="J257" s="19"/>
    </row>
    <row r="258" spans="7:10" ht="14.4" x14ac:dyDescent="0.25">
      <c r="G258" s="14"/>
      <c r="H258" s="18"/>
      <c r="I258" s="18"/>
      <c r="J258" s="19"/>
    </row>
    <row r="259" spans="7:10" ht="14.4" x14ac:dyDescent="0.25">
      <c r="G259" s="14"/>
      <c r="H259" s="18"/>
      <c r="I259" s="18"/>
      <c r="J259" s="19"/>
    </row>
    <row r="260" spans="7:10" ht="14.4" x14ac:dyDescent="0.25">
      <c r="G260" s="14"/>
      <c r="H260" s="18"/>
      <c r="I260" s="18"/>
      <c r="J260" s="19"/>
    </row>
    <row r="261" spans="7:10" ht="14.4" x14ac:dyDescent="0.25">
      <c r="G261" s="14"/>
      <c r="H261" s="18"/>
      <c r="I261" s="18"/>
      <c r="J261" s="19"/>
    </row>
    <row r="262" spans="7:10" ht="14.4" x14ac:dyDescent="0.25">
      <c r="G262" s="14"/>
      <c r="H262" s="18"/>
      <c r="I262" s="18"/>
      <c r="J262" s="19"/>
    </row>
    <row r="263" spans="7:10" ht="14.4" x14ac:dyDescent="0.25">
      <c r="G263" s="14"/>
      <c r="H263" s="18"/>
      <c r="I263" s="18"/>
      <c r="J263" s="19"/>
    </row>
    <row r="264" spans="7:10" ht="14.4" x14ac:dyDescent="0.25">
      <c r="G264" s="14"/>
      <c r="H264" s="18"/>
      <c r="I264" s="18"/>
      <c r="J264" s="19"/>
    </row>
    <row r="265" spans="7:10" ht="14.4" x14ac:dyDescent="0.25">
      <c r="G265" s="14"/>
      <c r="H265" s="18"/>
      <c r="I265" s="18"/>
      <c r="J265" s="19"/>
    </row>
    <row r="266" spans="7:10" ht="20.399999999999999" customHeight="1" x14ac:dyDescent="0.25">
      <c r="G266" s="25" t="s">
        <v>36</v>
      </c>
      <c r="H266" s="26"/>
      <c r="I266" s="28">
        <f>SUBTOTAL(109,I6:I265)</f>
        <v>4789</v>
      </c>
      <c r="J266" s="27"/>
    </row>
  </sheetData>
  <mergeCells count="3">
    <mergeCell ref="A1:J3"/>
    <mergeCell ref="A4:E4"/>
    <mergeCell ref="G4:J4"/>
  </mergeCells>
  <conditionalFormatting sqref="G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H5:J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K22"/>
  <sheetViews>
    <sheetView showGridLines="0" zoomScale="80" zoomScaleNormal="80" workbookViewId="0">
      <selection activeCell="K22" sqref="K22"/>
    </sheetView>
  </sheetViews>
  <sheetFormatPr baseColWidth="10" defaultColWidth="8.796875" defaultRowHeight="13.2" x14ac:dyDescent="0.25"/>
  <cols>
    <col min="1" max="1" width="25" customWidth="1"/>
    <col min="2" max="2" width="13.8984375" hidden="1" customWidth="1"/>
    <col min="3" max="3" width="16.69921875" customWidth="1"/>
    <col min="4" max="4" width="17.69921875" customWidth="1"/>
    <col min="5" max="5" width="16.69921875" customWidth="1"/>
    <col min="6" max="6" width="18.5" customWidth="1"/>
    <col min="7" max="7" width="4.59765625" customWidth="1"/>
    <col min="8" max="8" width="23.59765625" customWidth="1"/>
    <col min="9" max="9" width="13.5" customWidth="1"/>
    <col min="10" max="10" width="15.59765625" customWidth="1"/>
    <col min="11" max="11" width="16.59765625" customWidth="1"/>
  </cols>
  <sheetData>
    <row r="1" spans="1:11" x14ac:dyDescent="0.25">
      <c r="A1" s="56" t="s">
        <v>64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x14ac:dyDescent="0.25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</row>
    <row r="3" spans="1:11" x14ac:dyDescent="0.25">
      <c r="A3" s="56"/>
      <c r="B3" s="56"/>
      <c r="C3" s="56"/>
      <c r="D3" s="56"/>
      <c r="E3" s="56"/>
      <c r="F3" s="56"/>
      <c r="G3" s="56"/>
      <c r="H3" s="56"/>
      <c r="I3" s="56"/>
      <c r="J3" s="56"/>
      <c r="K3" s="56"/>
    </row>
    <row r="4" spans="1:11" ht="19.8" customHeight="1" x14ac:dyDescent="0.4">
      <c r="A4" s="57" t="s">
        <v>65</v>
      </c>
      <c r="B4" s="58"/>
      <c r="C4" s="58"/>
      <c r="D4" s="58"/>
      <c r="E4" s="58"/>
      <c r="F4" s="58"/>
      <c r="G4" s="12"/>
      <c r="H4" s="57" t="s">
        <v>67</v>
      </c>
      <c r="I4" s="58"/>
      <c r="J4" s="58"/>
      <c r="K4" s="58"/>
    </row>
    <row r="5" spans="1:11" ht="27" customHeight="1" x14ac:dyDescent="0.25">
      <c r="A5" s="39" t="s">
        <v>34</v>
      </c>
      <c r="B5" s="40" t="s">
        <v>5</v>
      </c>
      <c r="C5" s="41" t="s">
        <v>66</v>
      </c>
      <c r="D5" s="41" t="s">
        <v>2</v>
      </c>
      <c r="E5" s="41" t="s">
        <v>21</v>
      </c>
      <c r="F5" s="42" t="s">
        <v>22</v>
      </c>
      <c r="H5" s="39" t="s">
        <v>38</v>
      </c>
      <c r="I5" s="41" t="s">
        <v>2</v>
      </c>
      <c r="J5" s="41" t="s">
        <v>21</v>
      </c>
      <c r="K5" s="42" t="s">
        <v>22</v>
      </c>
    </row>
    <row r="6" spans="1:11" ht="19.8" customHeight="1" x14ac:dyDescent="0.25">
      <c r="A6" s="1" t="s">
        <v>9</v>
      </c>
      <c r="B6" s="3"/>
      <c r="C6" s="2"/>
      <c r="D6" s="4">
        <v>1500</v>
      </c>
      <c r="E6" s="4">
        <v>1200</v>
      </c>
      <c r="F6" s="5">
        <f>IF(A6="","",D6-E6)</f>
        <v>300</v>
      </c>
      <c r="H6" s="1" t="s">
        <v>10</v>
      </c>
      <c r="I6" s="10">
        <v>800</v>
      </c>
      <c r="J6" s="10">
        <v>450</v>
      </c>
      <c r="K6" s="5">
        <f t="shared" ref="K6:K21" si="0">IF(H6="","",I6-J6)</f>
        <v>350</v>
      </c>
    </row>
    <row r="7" spans="1:11" ht="19.8" customHeight="1" x14ac:dyDescent="0.25">
      <c r="A7" s="1"/>
      <c r="B7" s="3"/>
      <c r="C7" s="2"/>
      <c r="D7" s="4"/>
      <c r="E7" s="4" t="str">
        <f>IF(B7="","",SUMIF($F$38:$F$998,B7,#REF!))</f>
        <v/>
      </c>
      <c r="F7" s="5" t="str">
        <f t="shared" ref="F7:F22" si="1">IF(A7="","",D7-E7)</f>
        <v/>
      </c>
      <c r="H7" s="1"/>
      <c r="I7" s="10"/>
      <c r="J7" s="10"/>
      <c r="K7" s="5" t="str">
        <f t="shared" si="0"/>
        <v/>
      </c>
    </row>
    <row r="8" spans="1:11" ht="19.8" customHeight="1" x14ac:dyDescent="0.25">
      <c r="A8" s="1"/>
      <c r="B8" s="3"/>
      <c r="C8" s="2"/>
      <c r="D8" s="4"/>
      <c r="E8" s="4" t="str">
        <f>IF(B8="","",SUMIF($F$38:$F$998,B8,#REF!))</f>
        <v/>
      </c>
      <c r="F8" s="5" t="str">
        <f t="shared" si="1"/>
        <v/>
      </c>
      <c r="H8" s="1"/>
      <c r="I8" s="10"/>
      <c r="J8" s="10"/>
      <c r="K8" s="5" t="str">
        <f t="shared" si="0"/>
        <v/>
      </c>
    </row>
    <row r="9" spans="1:11" ht="19.8" customHeight="1" x14ac:dyDescent="0.25">
      <c r="A9" s="1"/>
      <c r="B9" s="3"/>
      <c r="C9" s="2"/>
      <c r="D9" s="4"/>
      <c r="E9" s="4" t="str">
        <f>IF(B9="","",SUMIF($F$38:$F$998,B9,#REF!))</f>
        <v/>
      </c>
      <c r="F9" s="5" t="str">
        <f t="shared" si="1"/>
        <v/>
      </c>
      <c r="H9" s="1"/>
      <c r="I9" s="10"/>
      <c r="J9" s="10"/>
      <c r="K9" s="5" t="str">
        <f t="shared" si="0"/>
        <v/>
      </c>
    </row>
    <row r="10" spans="1:11" ht="19.8" customHeight="1" x14ac:dyDescent="0.25">
      <c r="A10" s="1"/>
      <c r="B10" s="3"/>
      <c r="C10" s="2"/>
      <c r="D10" s="4"/>
      <c r="E10" s="4" t="str">
        <f>IF(B10="","",SUMIF($F$38:$F$998,B10,#REF!))</f>
        <v/>
      </c>
      <c r="F10" s="5" t="str">
        <f t="shared" si="1"/>
        <v/>
      </c>
      <c r="H10" s="1"/>
      <c r="I10" s="10"/>
      <c r="J10" s="10"/>
      <c r="K10" s="5" t="str">
        <f t="shared" si="0"/>
        <v/>
      </c>
    </row>
    <row r="11" spans="1:11" ht="19.8" customHeight="1" x14ac:dyDescent="0.25">
      <c r="A11" s="1"/>
      <c r="B11" s="3"/>
      <c r="C11" s="2"/>
      <c r="D11" s="4"/>
      <c r="E11" s="4" t="str">
        <f>IF(B11="","",SUMIF($F$38:$F$998,B11,#REF!))</f>
        <v/>
      </c>
      <c r="F11" s="5" t="str">
        <f t="shared" si="1"/>
        <v/>
      </c>
      <c r="H11" s="1"/>
      <c r="I11" s="10"/>
      <c r="J11" s="10" t="str">
        <f t="shared" ref="J11:J21" si="2">IF(H11="","",SUMIF($G$38:$G$998,$I11,$D$38:$D$998))</f>
        <v/>
      </c>
      <c r="K11" s="5" t="str">
        <f t="shared" si="0"/>
        <v/>
      </c>
    </row>
    <row r="12" spans="1:11" ht="19.8" customHeight="1" x14ac:dyDescent="0.25">
      <c r="A12" s="1"/>
      <c r="B12" s="3"/>
      <c r="C12" s="2"/>
      <c r="D12" s="4"/>
      <c r="E12" s="4" t="str">
        <f>IF(B12="","",SUMIF($F$38:$F$998,B12,#REF!))</f>
        <v/>
      </c>
      <c r="F12" s="5" t="str">
        <f t="shared" si="1"/>
        <v/>
      </c>
      <c r="H12" s="1"/>
      <c r="I12" s="10"/>
      <c r="J12" s="10" t="str">
        <f t="shared" si="2"/>
        <v/>
      </c>
      <c r="K12" s="5" t="str">
        <f t="shared" si="0"/>
        <v/>
      </c>
    </row>
    <row r="13" spans="1:11" ht="19.8" customHeight="1" x14ac:dyDescent="0.25">
      <c r="A13" s="1"/>
      <c r="B13" s="3"/>
      <c r="C13" s="2"/>
      <c r="D13" s="4"/>
      <c r="E13" s="4" t="str">
        <f>IF(B13="","",SUMIF($F$38:$F$998,B13,#REF!))</f>
        <v/>
      </c>
      <c r="F13" s="5" t="str">
        <f t="shared" si="1"/>
        <v/>
      </c>
      <c r="H13" s="1"/>
      <c r="I13" s="10"/>
      <c r="J13" s="10" t="str">
        <f t="shared" si="2"/>
        <v/>
      </c>
      <c r="K13" s="5" t="str">
        <f t="shared" si="0"/>
        <v/>
      </c>
    </row>
    <row r="14" spans="1:11" ht="19.8" customHeight="1" x14ac:dyDescent="0.25">
      <c r="A14" s="1"/>
      <c r="B14" s="3"/>
      <c r="C14" s="2"/>
      <c r="D14" s="4"/>
      <c r="E14" s="4" t="str">
        <f>IF(B14="","",SUMIF($F$38:$F$998,B14,#REF!))</f>
        <v/>
      </c>
      <c r="F14" s="5" t="str">
        <f t="shared" si="1"/>
        <v/>
      </c>
      <c r="H14" s="1"/>
      <c r="I14" s="10"/>
      <c r="J14" s="10" t="str">
        <f t="shared" si="2"/>
        <v/>
      </c>
      <c r="K14" s="5" t="str">
        <f t="shared" si="0"/>
        <v/>
      </c>
    </row>
    <row r="15" spans="1:11" ht="19.8" customHeight="1" x14ac:dyDescent="0.25">
      <c r="A15" s="1"/>
      <c r="B15" s="3"/>
      <c r="C15" s="2"/>
      <c r="D15" s="4"/>
      <c r="E15" s="4" t="str">
        <f>IF(B15="","",SUMIF($F$38:$F$998,B15,#REF!))</f>
        <v/>
      </c>
      <c r="F15" s="5" t="str">
        <f t="shared" si="1"/>
        <v/>
      </c>
      <c r="H15" s="1"/>
      <c r="I15" s="10"/>
      <c r="J15" s="10" t="str">
        <f t="shared" si="2"/>
        <v/>
      </c>
      <c r="K15" s="5" t="str">
        <f t="shared" si="0"/>
        <v/>
      </c>
    </row>
    <row r="16" spans="1:11" ht="19.8" customHeight="1" x14ac:dyDescent="0.25">
      <c r="A16" s="1"/>
      <c r="B16" s="3"/>
      <c r="C16" s="2"/>
      <c r="D16" s="4"/>
      <c r="E16" s="4" t="str">
        <f>IF(B16="","",SUMIF($F$38:$F$998,B16,#REF!))</f>
        <v/>
      </c>
      <c r="F16" s="5" t="str">
        <f t="shared" si="1"/>
        <v/>
      </c>
      <c r="H16" s="1"/>
      <c r="I16" s="10"/>
      <c r="J16" s="10" t="str">
        <f t="shared" si="2"/>
        <v/>
      </c>
      <c r="K16" s="5" t="str">
        <f t="shared" si="0"/>
        <v/>
      </c>
    </row>
    <row r="17" spans="1:11" ht="19.8" customHeight="1" x14ac:dyDescent="0.25">
      <c r="A17" s="1"/>
      <c r="B17" s="3"/>
      <c r="C17" s="2"/>
      <c r="D17" s="4"/>
      <c r="E17" s="4" t="str">
        <f>IF(B17="","",SUMIF($F$38:$F$998,B17,#REF!))</f>
        <v/>
      </c>
      <c r="F17" s="5" t="str">
        <f t="shared" si="1"/>
        <v/>
      </c>
      <c r="H17" s="1"/>
      <c r="I17" s="10"/>
      <c r="J17" s="10" t="str">
        <f t="shared" si="2"/>
        <v/>
      </c>
      <c r="K17" s="5" t="str">
        <f t="shared" si="0"/>
        <v/>
      </c>
    </row>
    <row r="18" spans="1:11" ht="19.8" customHeight="1" x14ac:dyDescent="0.25">
      <c r="A18" s="1"/>
      <c r="B18" s="3"/>
      <c r="C18" s="2"/>
      <c r="D18" s="4"/>
      <c r="E18" s="4" t="str">
        <f>IF(B18="","",SUMIF($F$38:$F$998,B18,#REF!))</f>
        <v/>
      </c>
      <c r="F18" s="5" t="str">
        <f t="shared" si="1"/>
        <v/>
      </c>
      <c r="H18" s="1"/>
      <c r="I18" s="10"/>
      <c r="J18" s="10" t="str">
        <f t="shared" si="2"/>
        <v/>
      </c>
      <c r="K18" s="5" t="str">
        <f t="shared" si="0"/>
        <v/>
      </c>
    </row>
    <row r="19" spans="1:11" ht="19.8" customHeight="1" x14ac:dyDescent="0.25">
      <c r="A19" s="1"/>
      <c r="B19" s="3"/>
      <c r="C19" s="2"/>
      <c r="D19" s="4"/>
      <c r="E19" s="4" t="str">
        <f>IF(B19="","",SUMIF($F$38:$F$998,B19,#REF!))</f>
        <v/>
      </c>
      <c r="F19" s="5" t="str">
        <f t="shared" si="1"/>
        <v/>
      </c>
      <c r="H19" s="1"/>
      <c r="I19" s="10"/>
      <c r="J19" s="10" t="str">
        <f t="shared" si="2"/>
        <v/>
      </c>
      <c r="K19" s="5" t="str">
        <f t="shared" si="0"/>
        <v/>
      </c>
    </row>
    <row r="20" spans="1:11" ht="19.8" customHeight="1" x14ac:dyDescent="0.25">
      <c r="A20" s="1"/>
      <c r="B20" s="3"/>
      <c r="C20" s="2"/>
      <c r="D20" s="4"/>
      <c r="E20" s="4" t="str">
        <f>IF(B20="","",SUMIF($F$38:$F$998,B20,#REF!))</f>
        <v/>
      </c>
      <c r="F20" s="5" t="str">
        <f t="shared" si="1"/>
        <v/>
      </c>
      <c r="H20" s="1"/>
      <c r="I20" s="10"/>
      <c r="J20" s="10" t="str">
        <f t="shared" si="2"/>
        <v/>
      </c>
      <c r="K20" s="5" t="str">
        <f t="shared" si="0"/>
        <v/>
      </c>
    </row>
    <row r="21" spans="1:11" ht="19.8" customHeight="1" x14ac:dyDescent="0.25">
      <c r="A21" s="1"/>
      <c r="B21" s="3"/>
      <c r="C21" s="2"/>
      <c r="D21" s="4"/>
      <c r="E21" s="4" t="str">
        <f>IF(B21="","",SUMIF($F$38:$F$998,B21,#REF!))</f>
        <v/>
      </c>
      <c r="F21" s="5" t="str">
        <f t="shared" si="1"/>
        <v/>
      </c>
      <c r="H21" s="1"/>
      <c r="I21" s="10"/>
      <c r="J21" s="10" t="str">
        <f t="shared" si="2"/>
        <v/>
      </c>
      <c r="K21" s="5" t="str">
        <f t="shared" si="0"/>
        <v/>
      </c>
    </row>
    <row r="22" spans="1:11" ht="19.8" customHeight="1" x14ac:dyDescent="0.3">
      <c r="A22" s="6" t="s">
        <v>36</v>
      </c>
      <c r="B22" s="7"/>
      <c r="C22" s="7"/>
      <c r="D22" s="8">
        <f t="shared" ref="D22:E22" si="3">SUM(D5:D21)</f>
        <v>1500</v>
      </c>
      <c r="E22" s="8">
        <f t="shared" si="3"/>
        <v>1200</v>
      </c>
      <c r="F22" s="8">
        <f t="shared" si="1"/>
        <v>300</v>
      </c>
      <c r="H22" s="6" t="s">
        <v>36</v>
      </c>
      <c r="I22" s="11">
        <f t="shared" ref="I22:K22" si="4">SUM(I5:I21)</f>
        <v>800</v>
      </c>
      <c r="J22" s="11">
        <f t="shared" si="4"/>
        <v>450</v>
      </c>
      <c r="K22" s="9">
        <f t="shared" si="4"/>
        <v>350</v>
      </c>
    </row>
  </sheetData>
  <mergeCells count="3">
    <mergeCell ref="A1:K3"/>
    <mergeCell ref="A4:F4"/>
    <mergeCell ref="H4:K4"/>
  </mergeCells>
  <conditionalFormatting sqref="H5">
    <cfRule type="colorScale" priority="2">
      <colorScale>
        <cfvo type="min"/>
        <cfvo type="percentile" val="50"/>
        <cfvo type="max"/>
        <color rgb="FF63BE7B"/>
        <color rgb="FFFFEB84"/>
        <color rgb="FFF8696B"/>
      </colorScale>
    </cfRule>
  </conditionalFormatting>
  <conditionalFormatting sqref="I5:K5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drawing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ARMATURENBRETT</vt:lpstr>
      <vt:lpstr>RECHNUNGEN UND AUSGABEN</vt:lpstr>
      <vt:lpstr>Einnahmen- und Transaktions-Tra</vt:lpstr>
      <vt:lpstr>SPAREN UND SCHULDEN.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Andres VC</cp:lastModifiedBy>
  <cp:lastPrinted>2025-08-20T03:43:56Z</cp:lastPrinted>
  <dcterms:created xsi:type="dcterms:W3CDTF">2022-06-23T09:10:44Z</dcterms:created>
  <dcterms:modified xsi:type="dcterms:W3CDTF">2025-08-26T21:35:19Z</dcterms:modified>
</cp:coreProperties>
</file>